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1"/>
  </bookViews>
  <sheets>
    <sheet name="feuille de saisie_MATHS" sheetId="1" r:id="rId1"/>
    <sheet name="feuille de saisie_FRANCAIS" sheetId="2" r:id="rId2"/>
    <sheet name="résultats par compétences_MATHS" sheetId="3" r:id="rId3"/>
    <sheet name="résultats par compétences_FRANC" sheetId="4" r:id="rId4"/>
    <sheet name="Synthese_MATHS" sheetId="5" r:id="rId5"/>
    <sheet name="Synthese_FRANCAIS" sheetId="6" r:id="rId6"/>
  </sheets>
  <definedNames>
    <definedName name="Excel_BuiltIn_Print_Titles" localSheetId="3">('résultats par compétences_FRANC'!$A:$E,'résultats par compétences_FRANC'!$2:$6)</definedName>
    <definedName name="_xlnm.Print_Titles" localSheetId="3">'résultats par compétences_FRANC'!$A:$E,'résultats par compétences_FRANC'!$2:$6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18"/>
            <color indexed="10"/>
            <rFont val="Arial"/>
            <family val="2"/>
          </rPr>
          <t>Inscrivez ici  le nom de l'école et de l'enseignant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18"/>
            <color indexed="18"/>
            <rFont val="Lucida Sans"/>
            <family val="2"/>
          </rPr>
          <t xml:space="preserve">Les informations "École, "Enseignant" et "élève" sont saisies dans la feuille de saisie_Maths.
</t>
        </r>
        <r>
          <rPr>
            <b/>
            <sz val="18"/>
            <color indexed="10"/>
            <rFont val="Lucida Sans"/>
            <family val="2"/>
          </rPr>
          <t>Ne saisir ici que les scores obtenus aux items de français pour chaque élève.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14"/>
            <color indexed="10"/>
            <rFont val="Tahoma"/>
            <family val="2"/>
          </rPr>
          <t>Les données sont à entrer dans la première feuille : Feuille de saisie_MATHS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14"/>
            <color indexed="10"/>
            <rFont val="Tahoma"/>
            <family val="2"/>
          </rPr>
          <t xml:space="preserve">Les données sont à entrer dans la deuxième feuille : Feuille de saisie_FRANCAIS
</t>
        </r>
      </text>
    </comment>
  </commentList>
</comments>
</file>

<file path=xl/sharedStrings.xml><?xml version="1.0" encoding="utf-8"?>
<sst xmlns="http://schemas.openxmlformats.org/spreadsheetml/2006/main" count="274" uniqueCount="75">
  <si>
    <t>Nombres et calcul</t>
  </si>
  <si>
    <t>Géométrie</t>
  </si>
  <si>
    <t>Organisation et gestion des données</t>
  </si>
  <si>
    <t>Organisatio</t>
  </si>
  <si>
    <t>NOM</t>
  </si>
  <si>
    <t>PRENOM</t>
  </si>
  <si>
    <t>sexe F ou M</t>
  </si>
  <si>
    <t>mois de naissance "mm"</t>
  </si>
  <si>
    <t>année de naissance "aaaa"</t>
  </si>
  <si>
    <t>Ecrire et nommer les nombres entiers &lt; 70</t>
  </si>
  <si>
    <t>Comparer, ranger, encadrer des nombres &lt; 70</t>
  </si>
  <si>
    <t>Dénombrer des collections</t>
  </si>
  <si>
    <t>Connaître les doubles des nombres &lt; 10</t>
  </si>
  <si>
    <t>Ecrire une suite de nombres dans l'ordre croissant ou décroissant</t>
  </si>
  <si>
    <t>Résoudre des problèmes simples à une opération</t>
  </si>
  <si>
    <t>Calculer des additions à trous</t>
  </si>
  <si>
    <t>Nommer les nombres jusqu'à au moins 69</t>
  </si>
  <si>
    <t>Calculer des additions</t>
  </si>
  <si>
    <t>Calculer des soustractions</t>
  </si>
  <si>
    <t>Topologie 1 : gauche, droite, sous et dans</t>
  </si>
  <si>
    <t>Topologie 2 : devant, derrière et entre</t>
  </si>
  <si>
    <t>Reproduire une figure simple à l'aide d'instruments</t>
  </si>
  <si>
    <t>Ranger des objets selon leur longueur</t>
  </si>
  <si>
    <t>Lire un tableau dans une situation concrète simple</t>
  </si>
  <si>
    <t xml:space="preserve">Ne rien écrire sur cette feuille. Toutes les données s'inscrivent automatiquement à partir de la feuille de saisie. </t>
  </si>
  <si>
    <t>Evaluations CP Mathématiques</t>
  </si>
  <si>
    <t>scores de réussite                            (codes 1 et 2)</t>
  </si>
  <si>
    <t>non réponses (code 0)</t>
  </si>
  <si>
    <t>réponses fausses (code 9)</t>
  </si>
  <si>
    <t>Calculer des sommes, des différences</t>
  </si>
  <si>
    <t>Situer un objet par
rapport à soi ou à
un autre objet</t>
  </si>
  <si>
    <t>Comparer et ranger des objets selon leur longueur</t>
  </si>
  <si>
    <t>MOYENNE DE LA CLASSE</t>
  </si>
  <si>
    <t>sexe</t>
  </si>
  <si>
    <t>mois de naissance</t>
  </si>
  <si>
    <t>année de naissance</t>
  </si>
  <si>
    <t>nbre de réponses justes</t>
  </si>
  <si>
    <t>% de réussite</t>
  </si>
  <si>
    <t>nbre</t>
  </si>
  <si>
    <t>%</t>
  </si>
  <si>
    <t>Nombres et      calcul</t>
  </si>
  <si>
    <t>Nommer les nombres entiers &lt; 100</t>
  </si>
  <si>
    <t>Comparer, ranger, encadrer des nombres &lt; 100</t>
  </si>
  <si>
    <t>Reconnaître des décompositions additives</t>
  </si>
  <si>
    <t>Nommer les nombres jusqu'à au moins 54</t>
  </si>
  <si>
    <r>
      <t xml:space="preserve">Calculer </t>
    </r>
    <r>
      <rPr>
        <b/>
        <sz val="18"/>
        <rFont val="Arial Narrow"/>
        <family val="2"/>
      </rPr>
      <t>mentalement</t>
    </r>
    <r>
      <rPr>
        <sz val="18"/>
        <rFont val="Arial Narrow"/>
        <family val="2"/>
      </rPr>
      <t xml:space="preserve"> des sommes, des différences</t>
    </r>
  </si>
  <si>
    <t>Langage oral</t>
  </si>
  <si>
    <t>Lecture</t>
  </si>
  <si>
    <t>Ecriture</t>
  </si>
  <si>
    <t>Manifester sa compréhension d'un récit</t>
  </si>
  <si>
    <t>Dire de quoi parle le texte lu ; trouver dans le texte la réponse à des questions</t>
  </si>
  <si>
    <t>Lire seul à voix haute</t>
  </si>
  <si>
    <t>Repérer des graphies dans un mot</t>
  </si>
  <si>
    <t>Savoir qu'un mot est composé de syllabes ; repérer des syllabes dans un mot</t>
  </si>
  <si>
    <t>Lire aisément des mots</t>
  </si>
  <si>
    <t>Déchiffrer des mots inconnus</t>
  </si>
  <si>
    <t>Ecrire en respectant les correspondances entre sons et lettres</t>
  </si>
  <si>
    <t>Copier un texte court en cursive</t>
  </si>
  <si>
    <t>Ecrire sans erreur sous la dictée des syllabes</t>
  </si>
  <si>
    <t>Evaluations CP Français</t>
  </si>
  <si>
    <t>scores de réussite                            (codes 1 et 2 )</t>
  </si>
  <si>
    <t>non réponses (code 0 )</t>
  </si>
  <si>
    <t>réponses fausses        (code 9 )</t>
  </si>
  <si>
    <r>
      <t xml:space="preserve">Calculer </t>
    </r>
    <r>
      <rPr>
        <b/>
        <sz val="10"/>
        <rFont val="Arial Narrow"/>
        <family val="2"/>
      </rPr>
      <t>mentalement</t>
    </r>
    <r>
      <rPr>
        <sz val="10"/>
        <rFont val="Arial Narrow"/>
        <family val="2"/>
      </rPr>
      <t xml:space="preserve"> des sommes, des différences</t>
    </r>
  </si>
  <si>
    <r>
      <t xml:space="preserve">Calculer </t>
    </r>
    <r>
      <rPr>
        <b/>
        <sz val="8"/>
        <rFont val="Arial Narrow"/>
        <family val="2"/>
      </rPr>
      <t>mentalement</t>
    </r>
    <r>
      <rPr>
        <sz val="8"/>
        <rFont val="Arial Narrow"/>
        <family val="2"/>
      </rPr>
      <t xml:space="preserve"> des sommes, des différences</t>
    </r>
  </si>
  <si>
    <t>réponses fausses
(code 9)</t>
  </si>
  <si>
    <t>Lire seul un texte court à voix haute</t>
  </si>
  <si>
    <t>Lire seul un texte à voix haute</t>
  </si>
  <si>
    <t xml:space="preserve">Cette feuille est destinée à la saisie du nom de l'école, de l'enseignant et de l'identité des élèves qu'il est inutile de ressaisir dans la "feuille de saisie_FRANCAIS".
Indiquer  dans les cases le code obtenu à chaque item.
</t>
  </si>
  <si>
    <t>Sexe
F ou M</t>
  </si>
  <si>
    <t>Mois de
naissance "mm"</t>
  </si>
  <si>
    <t>Année de naissance "aaaa"</t>
  </si>
  <si>
    <r>
      <rPr>
        <b/>
        <sz val="16"/>
        <color indexed="10"/>
        <rFont val="Arial Narrow"/>
        <family val="2"/>
      </rPr>
      <t>Cette feuille est destinée à la saisie des résultats des élèves de l'école. Les cases grisées sont remplies automatiquement</t>
    </r>
    <r>
      <rPr>
        <b/>
        <sz val="16"/>
        <rFont val="Arial Narrow"/>
        <family val="2"/>
      </rPr>
      <t>.</t>
    </r>
  </si>
  <si>
    <t xml:space="preserve">École :
Enseignant : </t>
  </si>
  <si>
    <t>Nb d'élèves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</si>
</sst>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C]dddd\ d\ mmmm\ yyyy"/>
    <numFmt numFmtId="167" formatCode="[$-40C]mmm\-yy;@"/>
  </numFmts>
  <fonts count="60">
    <font>
      <sz val="10"/>
      <name val="Arial"/>
      <family val="2"/>
    </font>
    <font>
      <b/>
      <sz val="18"/>
      <name val="Arial Narrow"/>
      <family val="2"/>
    </font>
    <font>
      <b/>
      <sz val="18"/>
      <color indexed="18"/>
      <name val="Lucida Sans"/>
      <family val="2"/>
    </font>
    <font>
      <b/>
      <sz val="18"/>
      <color indexed="10"/>
      <name val="Lucida Sans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4"/>
      <color indexed="10"/>
      <name val="Tahoma"/>
      <family val="2"/>
    </font>
    <font>
      <sz val="18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9"/>
      <name val="Arial Narrow"/>
      <family val="2"/>
    </font>
    <font>
      <b/>
      <sz val="18"/>
      <color indexed="10"/>
      <name val="Arial"/>
      <family val="2"/>
    </font>
    <font>
      <b/>
      <sz val="16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22">
    <xf numFmtId="0" fontId="0" fillId="0" borderId="0" xfId="0" applyAlignment="1">
      <alignment/>
    </xf>
    <xf numFmtId="1" fontId="8" fillId="0" borderId="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64" fontId="7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textRotation="90"/>
    </xf>
    <xf numFmtId="1" fontId="13" fillId="0" borderId="1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/>
    </xf>
    <xf numFmtId="1" fontId="13" fillId="0" borderId="24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 textRotation="90"/>
    </xf>
    <xf numFmtId="1" fontId="13" fillId="0" borderId="16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165" fontId="7" fillId="35" borderId="12" xfId="0" applyNumberFormat="1" applyFont="1" applyFill="1" applyBorder="1" applyAlignment="1">
      <alignment horizontal="center" vertical="center" wrapText="1"/>
    </xf>
    <xf numFmtId="164" fontId="7" fillId="35" borderId="14" xfId="0" applyNumberFormat="1" applyFont="1" applyFill="1" applyBorder="1" applyAlignment="1">
      <alignment horizontal="center" vertical="center" wrapText="1"/>
    </xf>
    <xf numFmtId="165" fontId="7" fillId="35" borderId="11" xfId="0" applyNumberFormat="1" applyFont="1" applyFill="1" applyBorder="1" applyAlignment="1">
      <alignment horizontal="center" vertical="center" wrapText="1"/>
    </xf>
    <xf numFmtId="164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165" fontId="7" fillId="36" borderId="12" xfId="0" applyNumberFormat="1" applyFont="1" applyFill="1" applyBorder="1" applyAlignment="1">
      <alignment horizontal="center" vertical="center" wrapText="1"/>
    </xf>
    <xf numFmtId="164" fontId="7" fillId="36" borderId="14" xfId="0" applyNumberFormat="1" applyFont="1" applyFill="1" applyBorder="1" applyAlignment="1">
      <alignment horizontal="center" vertical="center" wrapText="1"/>
    </xf>
    <xf numFmtId="165" fontId="7" fillId="36" borderId="11" xfId="0" applyNumberFormat="1" applyFont="1" applyFill="1" applyBorder="1" applyAlignment="1">
      <alignment horizontal="center" vertical="center" wrapText="1"/>
    </xf>
    <xf numFmtId="164" fontId="7" fillId="36" borderId="13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3" fillId="37" borderId="0" xfId="0" applyNumberFormat="1" applyFont="1" applyFill="1" applyBorder="1" applyAlignment="1">
      <alignment horizontal="center" vertical="center"/>
    </xf>
    <xf numFmtId="164" fontId="7" fillId="33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left" vertical="center"/>
    </xf>
    <xf numFmtId="1" fontId="13" fillId="0" borderId="15" xfId="0" applyNumberFormat="1" applyFont="1" applyFill="1" applyBorder="1" applyAlignment="1">
      <alignment horizontal="left" vertical="center"/>
    </xf>
    <xf numFmtId="1" fontId="13" fillId="28" borderId="10" xfId="0" applyNumberFormat="1" applyFont="1" applyFill="1" applyBorder="1" applyAlignment="1">
      <alignment horizontal="center"/>
    </xf>
    <xf numFmtId="1" fontId="13" fillId="28" borderId="15" xfId="0" applyNumberFormat="1" applyFont="1" applyFill="1" applyBorder="1" applyAlignment="1">
      <alignment horizontal="center"/>
    </xf>
    <xf numFmtId="1" fontId="13" fillId="38" borderId="10" xfId="0" applyNumberFormat="1" applyFont="1" applyFill="1" applyBorder="1" applyAlignment="1">
      <alignment horizontal="center"/>
    </xf>
    <xf numFmtId="1" fontId="13" fillId="38" borderId="15" xfId="0" applyNumberFormat="1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 vertical="center" wrapText="1"/>
    </xf>
    <xf numFmtId="1" fontId="8" fillId="28" borderId="10" xfId="0" applyNumberFormat="1" applyFont="1" applyFill="1" applyBorder="1" applyAlignment="1">
      <alignment horizontal="center" vertical="center" wrapText="1"/>
    </xf>
    <xf numFmtId="1" fontId="8" fillId="39" borderId="10" xfId="0" applyNumberFormat="1" applyFont="1" applyFill="1" applyBorder="1" applyAlignment="1">
      <alignment horizontal="center" vertical="center" wrapText="1"/>
    </xf>
    <xf numFmtId="1" fontId="8" fillId="39" borderId="12" xfId="0" applyNumberFormat="1" applyFont="1" applyFill="1" applyBorder="1" applyAlignment="1">
      <alignment horizontal="center" vertical="center" wrapText="1"/>
    </xf>
    <xf numFmtId="1" fontId="13" fillId="39" borderId="10" xfId="0" applyNumberFormat="1" applyFont="1" applyFill="1" applyBorder="1" applyAlignment="1">
      <alignment horizontal="center"/>
    </xf>
    <xf numFmtId="1" fontId="13" fillId="39" borderId="12" xfId="0" applyNumberFormat="1" applyFont="1" applyFill="1" applyBorder="1" applyAlignment="1">
      <alignment horizontal="center"/>
    </xf>
    <xf numFmtId="1" fontId="13" fillId="39" borderId="15" xfId="0" applyNumberFormat="1" applyFont="1" applyFill="1" applyBorder="1" applyAlignment="1">
      <alignment horizontal="center"/>
    </xf>
    <xf numFmtId="1" fontId="13" fillId="39" borderId="17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38" borderId="10" xfId="0" applyNumberFormat="1" applyFont="1" applyFill="1" applyBorder="1" applyAlignment="1">
      <alignment horizontal="center" vertical="center"/>
    </xf>
    <xf numFmtId="1" fontId="13" fillId="38" borderId="15" xfId="0" applyNumberFormat="1" applyFont="1" applyFill="1" applyBorder="1" applyAlignment="1">
      <alignment horizontal="center" vertical="center"/>
    </xf>
    <xf numFmtId="1" fontId="13" fillId="28" borderId="10" xfId="0" applyNumberFormat="1" applyFont="1" applyFill="1" applyBorder="1" applyAlignment="1">
      <alignment horizontal="center" vertical="center"/>
    </xf>
    <xf numFmtId="1" fontId="13" fillId="28" borderId="15" xfId="0" applyNumberFormat="1" applyFont="1" applyFill="1" applyBorder="1" applyAlignment="1">
      <alignment horizontal="center" vertical="center"/>
    </xf>
    <xf numFmtId="1" fontId="13" fillId="39" borderId="10" xfId="0" applyNumberFormat="1" applyFont="1" applyFill="1" applyBorder="1" applyAlignment="1">
      <alignment horizontal="center" vertical="center"/>
    </xf>
    <xf numFmtId="1" fontId="13" fillId="39" borderId="15" xfId="0" applyNumberFormat="1" applyFont="1" applyFill="1" applyBorder="1" applyAlignment="1">
      <alignment horizontal="center" vertical="center"/>
    </xf>
    <xf numFmtId="1" fontId="13" fillId="39" borderId="12" xfId="0" applyNumberFormat="1" applyFont="1" applyFill="1" applyBorder="1" applyAlignment="1">
      <alignment horizontal="center" vertical="center"/>
    </xf>
    <xf numFmtId="1" fontId="13" fillId="39" borderId="17" xfId="0" applyNumberFormat="1" applyFont="1" applyFill="1" applyBorder="1" applyAlignment="1">
      <alignment horizontal="center" vertical="center"/>
    </xf>
    <xf numFmtId="164" fontId="7" fillId="35" borderId="13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1" fontId="13" fillId="0" borderId="27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/>
    </xf>
    <xf numFmtId="1" fontId="13" fillId="0" borderId="29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40" borderId="16" xfId="0" applyFont="1" applyFill="1" applyBorder="1" applyAlignment="1" applyProtection="1">
      <alignment horizontal="center"/>
      <protection/>
    </xf>
    <xf numFmtId="0" fontId="13" fillId="40" borderId="15" xfId="0" applyFont="1" applyFill="1" applyBorder="1" applyAlignment="1" applyProtection="1">
      <alignment horizontal="center"/>
      <protection/>
    </xf>
    <xf numFmtId="0" fontId="13" fillId="40" borderId="17" xfId="0" applyFont="1" applyFill="1" applyBorder="1" applyAlignment="1" applyProtection="1">
      <alignment horizontal="center"/>
      <protection/>
    </xf>
    <xf numFmtId="0" fontId="13" fillId="41" borderId="16" xfId="0" applyFont="1" applyFill="1" applyBorder="1" applyAlignment="1" applyProtection="1">
      <alignment horizontal="center"/>
      <protection/>
    </xf>
    <xf numFmtId="0" fontId="13" fillId="41" borderId="15" xfId="0" applyFont="1" applyFill="1" applyBorder="1" applyAlignment="1" applyProtection="1">
      <alignment horizontal="center"/>
      <protection/>
    </xf>
    <xf numFmtId="0" fontId="13" fillId="41" borderId="17" xfId="0" applyFont="1" applyFill="1" applyBorder="1" applyAlignment="1" applyProtection="1">
      <alignment horizontal="center"/>
      <protection/>
    </xf>
    <xf numFmtId="0" fontId="13" fillId="42" borderId="16" xfId="0" applyFont="1" applyFill="1" applyBorder="1" applyAlignment="1" applyProtection="1">
      <alignment horizontal="center"/>
      <protection/>
    </xf>
    <xf numFmtId="0" fontId="13" fillId="42" borderId="15" xfId="0" applyFont="1" applyFill="1" applyBorder="1" applyAlignment="1" applyProtection="1">
      <alignment horizontal="center"/>
      <protection/>
    </xf>
    <xf numFmtId="0" fontId="13" fillId="42" borderId="17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13" fillId="0" borderId="21" xfId="0" applyNumberFormat="1" applyFont="1" applyFill="1" applyBorder="1" applyAlignment="1" applyProtection="1">
      <alignment horizontal="center" vertical="center" wrapText="1"/>
      <protection/>
    </xf>
    <xf numFmtId="1" fontId="13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/>
      <protection/>
    </xf>
    <xf numFmtId="1" fontId="13" fillId="0" borderId="11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center" vertical="center" textRotation="90"/>
      <protection/>
    </xf>
    <xf numFmtId="164" fontId="7" fillId="36" borderId="30" xfId="0" applyNumberFormat="1" applyFont="1" applyFill="1" applyBorder="1" applyAlignment="1" applyProtection="1">
      <alignment horizontal="center" vertical="center" wrapText="1"/>
      <protection/>
    </xf>
    <xf numFmtId="165" fontId="7" fillId="36" borderId="30" xfId="0" applyNumberFormat="1" applyFont="1" applyFill="1" applyBorder="1" applyAlignment="1" applyProtection="1">
      <alignment horizontal="center" vertical="center" wrapText="1"/>
      <protection/>
    </xf>
    <xf numFmtId="165" fontId="7" fillId="36" borderId="31" xfId="0" applyNumberFormat="1" applyFont="1" applyFill="1" applyBorder="1" applyAlignment="1" applyProtection="1">
      <alignment horizontal="center" vertical="center" wrapText="1"/>
      <protection/>
    </xf>
    <xf numFmtId="164" fontId="7" fillId="36" borderId="21" xfId="0" applyNumberFormat="1" applyFont="1" applyFill="1" applyBorder="1" applyAlignment="1" applyProtection="1">
      <alignment horizontal="center" vertical="center" wrapText="1"/>
      <protection/>
    </xf>
    <xf numFmtId="165" fontId="7" fillId="36" borderId="22" xfId="0" applyNumberFormat="1" applyFont="1" applyFill="1" applyBorder="1" applyAlignment="1" applyProtection="1">
      <alignment horizontal="center" vertical="center" wrapText="1"/>
      <protection/>
    </xf>
    <xf numFmtId="164" fontId="7" fillId="36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Fill="1" applyBorder="1" applyAlignment="1" applyProtection="1">
      <alignment horizontal="left" vertical="center" wrapText="1"/>
      <protection/>
    </xf>
    <xf numFmtId="1" fontId="8" fillId="0" borderId="15" xfId="0" applyNumberFormat="1" applyFont="1" applyFill="1" applyBorder="1" applyAlignment="1" applyProtection="1">
      <alignment horizontal="left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12" fillId="28" borderId="15" xfId="0" applyNumberFormat="1" applyFont="1" applyFill="1" applyBorder="1" applyAlignment="1" applyProtection="1">
      <alignment horizontal="center" vertical="center" wrapText="1"/>
      <protection/>
    </xf>
    <xf numFmtId="1" fontId="12" fillId="38" borderId="15" xfId="0" applyNumberFormat="1" applyFont="1" applyFill="1" applyBorder="1" applyAlignment="1" applyProtection="1">
      <alignment horizontal="center" vertical="center" wrapText="1"/>
      <protection/>
    </xf>
    <xf numFmtId="1" fontId="12" fillId="39" borderId="15" xfId="0" applyNumberFormat="1" applyFont="1" applyFill="1" applyBorder="1" applyAlignment="1" applyProtection="1">
      <alignment horizontal="center" vertical="center" wrapText="1"/>
      <protection/>
    </xf>
    <xf numFmtId="1" fontId="12" fillId="39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3" xfId="0" applyNumberFormat="1" applyFont="1" applyFill="1" applyBorder="1" applyAlignment="1" applyProtection="1">
      <alignment horizontal="center" vertical="center" wrapText="1"/>
      <protection/>
    </xf>
    <xf numFmtId="1" fontId="12" fillId="0" borderId="24" xfId="0" applyNumberFormat="1" applyFont="1" applyFill="1" applyBorder="1" applyAlignment="1" applyProtection="1">
      <alignment horizontal="center" vertical="center" wrapText="1"/>
      <protection/>
    </xf>
    <xf numFmtId="1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12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0" borderId="19" xfId="0" applyNumberFormat="1" applyFont="1" applyFill="1" applyBorder="1" applyAlignment="1" applyProtection="1">
      <alignment horizontal="left"/>
      <protection/>
    </xf>
    <xf numFmtId="1" fontId="13" fillId="0" borderId="18" xfId="0" applyNumberFormat="1" applyFont="1" applyFill="1" applyBorder="1" applyAlignment="1" applyProtection="1">
      <alignment horizontal="left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1" fontId="13" fillId="28" borderId="18" xfId="0" applyNumberFormat="1" applyFont="1" applyFill="1" applyBorder="1" applyAlignment="1" applyProtection="1">
      <alignment horizontal="center" vertical="center"/>
      <protection/>
    </xf>
    <xf numFmtId="1" fontId="13" fillId="38" borderId="18" xfId="0" applyNumberFormat="1" applyFont="1" applyFill="1" applyBorder="1" applyAlignment="1" applyProtection="1">
      <alignment horizontal="center" vertical="center"/>
      <protection/>
    </xf>
    <xf numFmtId="1" fontId="13" fillId="39" borderId="18" xfId="0" applyNumberFormat="1" applyFont="1" applyFill="1" applyBorder="1" applyAlignment="1" applyProtection="1">
      <alignment horizontal="center" vertical="center"/>
      <protection/>
    </xf>
    <xf numFmtId="1" fontId="13" fillId="39" borderId="20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 applyProtection="1">
      <alignment horizontal="center" vertical="center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1" fontId="13" fillId="0" borderId="13" xfId="0" applyNumberFormat="1" applyFont="1" applyFill="1" applyBorder="1" applyAlignment="1" applyProtection="1">
      <alignment horizontal="left"/>
      <protection/>
    </xf>
    <xf numFmtId="1" fontId="13" fillId="0" borderId="10" xfId="0" applyNumberFormat="1" applyFont="1" applyFill="1" applyBorder="1" applyAlignment="1" applyProtection="1">
      <alignment horizontal="left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6" xfId="0" applyNumberFormat="1" applyFont="1" applyFill="1" applyBorder="1" applyAlignment="1" applyProtection="1">
      <alignment horizontal="left"/>
      <protection/>
    </xf>
    <xf numFmtId="1" fontId="13" fillId="0" borderId="15" xfId="0" applyNumberFormat="1" applyFont="1" applyFill="1" applyBorder="1" applyAlignment="1" applyProtection="1">
      <alignment horizontal="left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28" borderId="28" xfId="0" applyNumberFormat="1" applyFont="1" applyFill="1" applyBorder="1" applyAlignment="1" applyProtection="1">
      <alignment horizontal="center" vertical="center"/>
      <protection/>
    </xf>
    <xf numFmtId="1" fontId="13" fillId="38" borderId="28" xfId="0" applyNumberFormat="1" applyFont="1" applyFill="1" applyBorder="1" applyAlignment="1" applyProtection="1">
      <alignment horizontal="center" vertical="center"/>
      <protection/>
    </xf>
    <xf numFmtId="1" fontId="13" fillId="39" borderId="28" xfId="0" applyNumberFormat="1" applyFont="1" applyFill="1" applyBorder="1" applyAlignment="1" applyProtection="1">
      <alignment horizontal="center" vertical="center"/>
      <protection/>
    </xf>
    <xf numFmtId="1" fontId="13" fillId="39" borderId="29" xfId="0" applyNumberFormat="1" applyFont="1" applyFill="1" applyBorder="1" applyAlignment="1" applyProtection="1">
      <alignment horizontal="center" vertical="center"/>
      <protection/>
    </xf>
    <xf numFmtId="1" fontId="13" fillId="0" borderId="27" xfId="0" applyNumberFormat="1" applyFont="1" applyFill="1" applyBorder="1" applyAlignment="1" applyProtection="1">
      <alignment horizontal="center" vertical="center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" fontId="13" fillId="43" borderId="19" xfId="0" applyNumberFormat="1" applyFont="1" applyFill="1" applyBorder="1" applyAlignment="1" applyProtection="1">
      <alignment horizontal="left" vertical="center"/>
      <protection/>
    </xf>
    <xf numFmtId="1" fontId="13" fillId="43" borderId="18" xfId="0" applyNumberFormat="1" applyFont="1" applyFill="1" applyBorder="1" applyAlignment="1" applyProtection="1">
      <alignment horizontal="left" vertical="center"/>
      <protection/>
    </xf>
    <xf numFmtId="1" fontId="13" fillId="43" borderId="18" xfId="0" applyNumberFormat="1" applyFont="1" applyFill="1" applyBorder="1" applyAlignment="1" applyProtection="1">
      <alignment horizontal="center" vertical="center"/>
      <protection/>
    </xf>
    <xf numFmtId="1" fontId="13" fillId="43" borderId="2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" fontId="13" fillId="43" borderId="13" xfId="0" applyNumberFormat="1" applyFont="1" applyFill="1" applyBorder="1" applyAlignment="1" applyProtection="1">
      <alignment horizontal="left" vertical="center"/>
      <protection/>
    </xf>
    <xf numFmtId="1" fontId="13" fillId="43" borderId="10" xfId="0" applyNumberFormat="1" applyFont="1" applyFill="1" applyBorder="1" applyAlignment="1" applyProtection="1">
      <alignment horizontal="left" vertical="center"/>
      <protection/>
    </xf>
    <xf numFmtId="1" fontId="13" fillId="43" borderId="10" xfId="0" applyNumberFormat="1" applyFont="1" applyFill="1" applyBorder="1" applyAlignment="1" applyProtection="1">
      <alignment horizontal="center" vertical="center"/>
      <protection/>
    </xf>
    <xf numFmtId="1" fontId="13" fillId="43" borderId="12" xfId="0" applyNumberFormat="1" applyFont="1" applyFill="1" applyBorder="1" applyAlignment="1" applyProtection="1">
      <alignment horizontal="center" vertical="center"/>
      <protection/>
    </xf>
    <xf numFmtId="1" fontId="13" fillId="43" borderId="16" xfId="0" applyNumberFormat="1" applyFont="1" applyFill="1" applyBorder="1" applyAlignment="1" applyProtection="1">
      <alignment horizontal="left" vertical="center"/>
      <protection/>
    </xf>
    <xf numFmtId="1" fontId="13" fillId="43" borderId="15" xfId="0" applyNumberFormat="1" applyFont="1" applyFill="1" applyBorder="1" applyAlignment="1" applyProtection="1">
      <alignment horizontal="left" vertical="center"/>
      <protection/>
    </xf>
    <xf numFmtId="1" fontId="13" fillId="43" borderId="15" xfId="0" applyNumberFormat="1" applyFont="1" applyFill="1" applyBorder="1" applyAlignment="1" applyProtection="1">
      <alignment horizontal="center" vertical="center"/>
      <protection/>
    </xf>
    <xf numFmtId="1" fontId="13" fillId="43" borderId="1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7" fillId="40" borderId="36" xfId="0" applyFont="1" applyFill="1" applyBorder="1" applyAlignment="1" applyProtection="1">
      <alignment horizontal="center" vertical="center" wrapText="1"/>
      <protection/>
    </xf>
    <xf numFmtId="0" fontId="7" fillId="40" borderId="37" xfId="0" applyFont="1" applyFill="1" applyBorder="1" applyAlignment="1" applyProtection="1">
      <alignment horizontal="center" vertical="center" wrapText="1"/>
      <protection/>
    </xf>
    <xf numFmtId="0" fontId="7" fillId="40" borderId="38" xfId="0" applyFont="1" applyFill="1" applyBorder="1" applyAlignment="1" applyProtection="1">
      <alignment horizontal="center" vertical="center" wrapText="1"/>
      <protection/>
    </xf>
    <xf numFmtId="0" fontId="7" fillId="41" borderId="36" xfId="0" applyFont="1" applyFill="1" applyBorder="1" applyAlignment="1" applyProtection="1">
      <alignment horizontal="center" vertical="center" wrapText="1"/>
      <protection/>
    </xf>
    <xf numFmtId="0" fontId="7" fillId="41" borderId="37" xfId="0" applyFont="1" applyFill="1" applyBorder="1" applyAlignment="1" applyProtection="1">
      <alignment horizontal="center" vertical="center" wrapText="1"/>
      <protection/>
    </xf>
    <xf numFmtId="0" fontId="7" fillId="41" borderId="38" xfId="0" applyFont="1" applyFill="1" applyBorder="1" applyAlignment="1" applyProtection="1">
      <alignment horizontal="center" vertical="center" wrapText="1"/>
      <protection/>
    </xf>
    <xf numFmtId="0" fontId="7" fillId="42" borderId="36" xfId="0" applyFont="1" applyFill="1" applyBorder="1" applyAlignment="1" applyProtection="1">
      <alignment horizontal="center" vertical="center" wrapText="1"/>
      <protection/>
    </xf>
    <xf numFmtId="0" fontId="7" fillId="42" borderId="37" xfId="0" applyFont="1" applyFill="1" applyBorder="1" applyAlignment="1" applyProtection="1">
      <alignment horizontal="center" vertical="center" wrapText="1"/>
      <protection/>
    </xf>
    <xf numFmtId="0" fontId="7" fillId="42" borderId="38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4" fillId="44" borderId="32" xfId="0" applyNumberFormat="1" applyFont="1" applyFill="1" applyBorder="1" applyAlignment="1">
      <alignment horizontal="center" vertical="center" wrapText="1"/>
    </xf>
    <xf numFmtId="1" fontId="4" fillId="44" borderId="31" xfId="0" applyNumberFormat="1" applyFont="1" applyFill="1" applyBorder="1" applyAlignment="1">
      <alignment horizontal="center" vertical="center" wrapText="1"/>
    </xf>
    <xf numFmtId="1" fontId="4" fillId="44" borderId="13" xfId="0" applyNumberFormat="1" applyFont="1" applyFill="1" applyBorder="1" applyAlignment="1">
      <alignment horizontal="center" vertical="center" wrapText="1"/>
    </xf>
    <xf numFmtId="1" fontId="4" fillId="44" borderId="12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1" fontId="5" fillId="45" borderId="10" xfId="0" applyNumberFormat="1" applyFont="1" applyFill="1" applyBorder="1" applyAlignment="1">
      <alignment horizontal="center" vertical="center" wrapText="1"/>
    </xf>
    <xf numFmtId="1" fontId="5" fillId="46" borderId="10" xfId="0" applyNumberFormat="1" applyFont="1" applyFill="1" applyBorder="1" applyAlignment="1">
      <alignment horizontal="center" vertical="center" wrapText="1"/>
    </xf>
    <xf numFmtId="1" fontId="5" fillId="47" borderId="10" xfId="0" applyNumberFormat="1" applyFont="1" applyFill="1" applyBorder="1" applyAlignment="1">
      <alignment horizontal="center" vertical="center" wrapText="1"/>
    </xf>
    <xf numFmtId="1" fontId="5" fillId="47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1" fillId="48" borderId="32" xfId="0" applyNumberFormat="1" applyFont="1" applyFill="1" applyBorder="1" applyAlignment="1">
      <alignment horizontal="center" vertical="center" wrapText="1"/>
    </xf>
    <xf numFmtId="1" fontId="1" fillId="48" borderId="30" xfId="0" applyNumberFormat="1" applyFont="1" applyFill="1" applyBorder="1" applyAlignment="1">
      <alignment horizontal="center" vertical="center" wrapText="1"/>
    </xf>
    <xf numFmtId="1" fontId="1" fillId="48" borderId="31" xfId="0" applyNumberFormat="1" applyFont="1" applyFill="1" applyBorder="1" applyAlignment="1">
      <alignment horizontal="center" vertical="center" wrapText="1"/>
    </xf>
    <xf numFmtId="1" fontId="1" fillId="48" borderId="13" xfId="0" applyNumberFormat="1" applyFont="1" applyFill="1" applyBorder="1" applyAlignment="1">
      <alignment horizontal="center" vertical="center" wrapText="1"/>
    </xf>
    <xf numFmtId="1" fontId="1" fillId="48" borderId="10" xfId="0" applyNumberFormat="1" applyFont="1" applyFill="1" applyBorder="1" applyAlignment="1">
      <alignment horizontal="center" vertical="center" wrapText="1"/>
    </xf>
    <xf numFmtId="1" fontId="1" fillId="48" borderId="12" xfId="0" applyNumberFormat="1" applyFont="1" applyFill="1" applyBorder="1" applyAlignment="1">
      <alignment horizontal="center" vertical="center" wrapText="1"/>
    </xf>
    <xf numFmtId="1" fontId="56" fillId="0" borderId="0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" fontId="11" fillId="0" borderId="39" xfId="0" applyNumberFormat="1" applyFont="1" applyFill="1" applyBorder="1" applyAlignment="1">
      <alignment horizontal="left" vertical="center" wrapText="1"/>
    </xf>
    <xf numFmtId="1" fontId="11" fillId="0" borderId="40" xfId="0" applyNumberFormat="1" applyFont="1" applyFill="1" applyBorder="1" applyAlignment="1">
      <alignment horizontal="left" vertical="center" wrapText="1"/>
    </xf>
    <xf numFmtId="1" fontId="11" fillId="0" borderId="41" xfId="0" applyNumberFormat="1" applyFont="1" applyFill="1" applyBorder="1" applyAlignment="1">
      <alignment horizontal="left" vertical="center" wrapText="1"/>
    </xf>
    <xf numFmtId="1" fontId="11" fillId="0" borderId="42" xfId="0" applyNumberFormat="1" applyFont="1" applyFill="1" applyBorder="1" applyAlignment="1">
      <alignment horizontal="left" vertical="center" wrapText="1"/>
    </xf>
    <xf numFmtId="1" fontId="11" fillId="0" borderId="43" xfId="0" applyNumberFormat="1" applyFont="1" applyFill="1" applyBorder="1" applyAlignment="1">
      <alignment horizontal="left" vertical="center" wrapText="1"/>
    </xf>
    <xf numFmtId="1" fontId="11" fillId="0" borderId="25" xfId="0" applyNumberFormat="1" applyFont="1" applyFill="1" applyBorder="1" applyAlignment="1">
      <alignment horizontal="left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1" fillId="49" borderId="32" xfId="0" applyNumberFormat="1" applyFont="1" applyFill="1" applyBorder="1" applyAlignment="1">
      <alignment horizontal="center" vertical="center" wrapText="1"/>
    </xf>
    <xf numFmtId="1" fontId="1" fillId="49" borderId="30" xfId="0" applyNumberFormat="1" applyFont="1" applyFill="1" applyBorder="1" applyAlignment="1">
      <alignment horizontal="center" vertical="center" wrapText="1"/>
    </xf>
    <xf numFmtId="1" fontId="1" fillId="49" borderId="31" xfId="0" applyNumberFormat="1" applyFont="1" applyFill="1" applyBorder="1" applyAlignment="1">
      <alignment horizontal="center" vertical="center" wrapText="1"/>
    </xf>
    <xf numFmtId="1" fontId="1" fillId="49" borderId="13" xfId="0" applyNumberFormat="1" applyFont="1" applyFill="1" applyBorder="1" applyAlignment="1">
      <alignment horizontal="center" vertical="center" wrapText="1"/>
    </xf>
    <xf numFmtId="1" fontId="1" fillId="49" borderId="10" xfId="0" applyNumberFormat="1" applyFont="1" applyFill="1" applyBorder="1" applyAlignment="1">
      <alignment horizontal="center" vertical="center" wrapText="1"/>
    </xf>
    <xf numFmtId="1" fontId="1" fillId="49" borderId="12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left" vertical="center" wrapText="1"/>
    </xf>
    <xf numFmtId="1" fontId="11" fillId="0" borderId="45" xfId="0" applyNumberFormat="1" applyFont="1" applyFill="1" applyBorder="1" applyAlignment="1">
      <alignment horizontal="left" vertical="center" wrapText="1"/>
    </xf>
    <xf numFmtId="1" fontId="11" fillId="0" borderId="46" xfId="0" applyNumberFormat="1" applyFont="1" applyFill="1" applyBorder="1" applyAlignment="1">
      <alignment horizontal="left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11" fillId="40" borderId="32" xfId="0" applyNumberFormat="1" applyFont="1" applyFill="1" applyBorder="1" applyAlignment="1">
      <alignment horizontal="center" vertical="center" wrapText="1"/>
    </xf>
    <xf numFmtId="1" fontId="11" fillId="40" borderId="31" xfId="0" applyNumberFormat="1" applyFont="1" applyFill="1" applyBorder="1" applyAlignment="1">
      <alignment horizontal="center" vertical="center" wrapText="1"/>
    </xf>
    <xf numFmtId="1" fontId="11" fillId="40" borderId="16" xfId="0" applyNumberFormat="1" applyFont="1" applyFill="1" applyBorder="1" applyAlignment="1">
      <alignment horizontal="center" vertical="center" wrapText="1"/>
    </xf>
    <xf numFmtId="1" fontId="11" fillId="40" borderId="17" xfId="0" applyNumberFormat="1" applyFont="1" applyFill="1" applyBorder="1" applyAlignment="1">
      <alignment horizontal="center" vertical="center" wrapText="1"/>
    </xf>
    <xf numFmtId="1" fontId="11" fillId="41" borderId="32" xfId="0" applyNumberFormat="1" applyFont="1" applyFill="1" applyBorder="1" applyAlignment="1">
      <alignment horizontal="center" vertical="center" wrapText="1"/>
    </xf>
    <xf numFmtId="1" fontId="11" fillId="41" borderId="30" xfId="0" applyNumberFormat="1" applyFont="1" applyFill="1" applyBorder="1" applyAlignment="1">
      <alignment horizontal="center" vertical="center" wrapText="1"/>
    </xf>
    <xf numFmtId="1" fontId="11" fillId="41" borderId="31" xfId="0" applyNumberFormat="1" applyFont="1" applyFill="1" applyBorder="1" applyAlignment="1">
      <alignment horizontal="center" vertical="center" wrapText="1"/>
    </xf>
    <xf numFmtId="1" fontId="11" fillId="41" borderId="16" xfId="0" applyNumberFormat="1" applyFont="1" applyFill="1" applyBorder="1" applyAlignment="1">
      <alignment horizontal="center" vertical="center" wrapText="1"/>
    </xf>
    <xf numFmtId="1" fontId="11" fillId="41" borderId="15" xfId="0" applyNumberFormat="1" applyFont="1" applyFill="1" applyBorder="1" applyAlignment="1">
      <alignment horizontal="center" vertical="center" wrapText="1"/>
    </xf>
    <xf numFmtId="1" fontId="11" fillId="41" borderId="17" xfId="0" applyNumberFormat="1" applyFont="1" applyFill="1" applyBorder="1" applyAlignment="1">
      <alignment horizontal="center" vertical="center" wrapText="1"/>
    </xf>
    <xf numFmtId="1" fontId="11" fillId="42" borderId="32" xfId="0" applyNumberFormat="1" applyFont="1" applyFill="1" applyBorder="1" applyAlignment="1">
      <alignment horizontal="center" vertical="center" wrapText="1"/>
    </xf>
    <xf numFmtId="1" fontId="11" fillId="42" borderId="30" xfId="0" applyNumberFormat="1" applyFont="1" applyFill="1" applyBorder="1" applyAlignment="1">
      <alignment horizontal="center" vertical="center" wrapText="1"/>
    </xf>
    <xf numFmtId="1" fontId="11" fillId="42" borderId="31" xfId="0" applyNumberFormat="1" applyFont="1" applyFill="1" applyBorder="1" applyAlignment="1">
      <alignment horizontal="center" vertical="center" wrapText="1"/>
    </xf>
    <xf numFmtId="1" fontId="11" fillId="42" borderId="16" xfId="0" applyNumberFormat="1" applyFont="1" applyFill="1" applyBorder="1" applyAlignment="1">
      <alignment horizontal="center" vertical="center" wrapText="1"/>
    </xf>
    <xf numFmtId="1" fontId="11" fillId="42" borderId="15" xfId="0" applyNumberFormat="1" applyFont="1" applyFill="1" applyBorder="1" applyAlignment="1">
      <alignment horizontal="center" vertical="center" wrapText="1"/>
    </xf>
    <xf numFmtId="1" fontId="11" fillId="42" borderId="17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6" fillId="50" borderId="10" xfId="0" applyNumberFormat="1" applyFont="1" applyFill="1" applyBorder="1" applyAlignment="1">
      <alignment horizontal="center" vertical="center" wrapText="1"/>
    </xf>
    <xf numFmtId="1" fontId="6" fillId="50" borderId="12" xfId="0" applyNumberFormat="1" applyFont="1" applyFill="1" applyBorder="1" applyAlignment="1">
      <alignment horizontal="center" vertical="center" wrapText="1"/>
    </xf>
    <xf numFmtId="1" fontId="1" fillId="34" borderId="32" xfId="0" applyNumberFormat="1" applyFont="1" applyFill="1" applyBorder="1" applyAlignment="1">
      <alignment horizontal="center" vertical="center" wrapText="1"/>
    </xf>
    <xf numFmtId="1" fontId="1" fillId="34" borderId="31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1" fontId="11" fillId="42" borderId="39" xfId="0" applyNumberFormat="1" applyFont="1" applyFill="1" applyBorder="1" applyAlignment="1">
      <alignment horizontal="center" vertical="center" wrapText="1"/>
    </xf>
    <xf numFmtId="1" fontId="11" fillId="42" borderId="47" xfId="0" applyNumberFormat="1" applyFont="1" applyFill="1" applyBorder="1" applyAlignment="1">
      <alignment horizontal="center" vertical="center" wrapText="1"/>
    </xf>
    <xf numFmtId="1" fontId="11" fillId="42" borderId="48" xfId="0" applyNumberFormat="1" applyFont="1" applyFill="1" applyBorder="1" applyAlignment="1">
      <alignment horizontal="center" vertical="center" wrapText="1"/>
    </xf>
    <xf numFmtId="1" fontId="11" fillId="42" borderId="49" xfId="0" applyNumberFormat="1" applyFont="1" applyFill="1" applyBorder="1" applyAlignment="1">
      <alignment horizontal="center" vertical="center" wrapText="1"/>
    </xf>
    <xf numFmtId="1" fontId="11" fillId="42" borderId="42" xfId="0" applyNumberFormat="1" applyFont="1" applyFill="1" applyBorder="1" applyAlignment="1">
      <alignment horizontal="center" vertical="center" wrapText="1"/>
    </xf>
    <xf numFmtId="1" fontId="11" fillId="42" borderId="5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" fillId="51" borderId="32" xfId="0" applyNumberFormat="1" applyFont="1" applyFill="1" applyBorder="1" applyAlignment="1">
      <alignment horizontal="center" vertical="center" wrapText="1"/>
    </xf>
    <xf numFmtId="1" fontId="1" fillId="51" borderId="31" xfId="0" applyNumberFormat="1" applyFont="1" applyFill="1" applyBorder="1" applyAlignment="1">
      <alignment horizontal="center" vertical="center" wrapText="1"/>
    </xf>
    <xf numFmtId="1" fontId="1" fillId="51" borderId="13" xfId="0" applyNumberFormat="1" applyFont="1" applyFill="1" applyBorder="1" applyAlignment="1">
      <alignment horizontal="center" vertical="center" wrapText="1"/>
    </xf>
    <xf numFmtId="1" fontId="1" fillId="51" borderId="12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" fontId="11" fillId="42" borderId="32" xfId="0" applyNumberFormat="1" applyFont="1" applyFill="1" applyBorder="1" applyAlignment="1" applyProtection="1">
      <alignment horizontal="center" vertical="center" wrapText="1"/>
      <protection/>
    </xf>
    <xf numFmtId="1" fontId="11" fillId="42" borderId="31" xfId="0" applyNumberFormat="1" applyFont="1" applyFill="1" applyBorder="1" applyAlignment="1" applyProtection="1">
      <alignment horizontal="center" vertical="center" wrapText="1"/>
      <protection/>
    </xf>
    <xf numFmtId="1" fontId="11" fillId="42" borderId="13" xfId="0" applyNumberFormat="1" applyFont="1" applyFill="1" applyBorder="1" applyAlignment="1" applyProtection="1">
      <alignment horizontal="center" vertical="center" wrapText="1"/>
      <protection/>
    </xf>
    <xf numFmtId="1" fontId="11" fillId="42" borderId="12" xfId="0" applyNumberFormat="1" applyFont="1" applyFill="1" applyBorder="1" applyAlignment="1" applyProtection="1">
      <alignment horizontal="center" vertical="center" wrapText="1"/>
      <protection/>
    </xf>
    <xf numFmtId="1" fontId="11" fillId="42" borderId="16" xfId="0" applyNumberFormat="1" applyFont="1" applyFill="1" applyBorder="1" applyAlignment="1" applyProtection="1">
      <alignment horizontal="center" vertical="center" wrapText="1"/>
      <protection/>
    </xf>
    <xf numFmtId="1" fontId="11" fillId="42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67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28" borderId="15" xfId="0" applyNumberFormat="1" applyFont="1" applyFill="1" applyBorder="1" applyAlignment="1" applyProtection="1">
      <alignment horizontal="center" vertical="center" wrapText="1"/>
      <protection/>
    </xf>
    <xf numFmtId="1" fontId="6" fillId="38" borderId="15" xfId="0" applyNumberFormat="1" applyFont="1" applyFill="1" applyBorder="1" applyAlignment="1" applyProtection="1">
      <alignment horizontal="center" vertical="center" wrapText="1"/>
      <protection/>
    </xf>
    <xf numFmtId="1" fontId="6" fillId="39" borderId="15" xfId="0" applyNumberFormat="1" applyFont="1" applyFill="1" applyBorder="1" applyAlignment="1" applyProtection="1">
      <alignment horizontal="center" vertical="center" wrapText="1"/>
      <protection/>
    </xf>
    <xf numFmtId="1" fontId="6" fillId="39" borderId="17" xfId="0" applyNumberFormat="1" applyFont="1" applyFill="1" applyBorder="1" applyAlignment="1" applyProtection="1">
      <alignment horizontal="center" vertical="center" wrapText="1"/>
      <protection/>
    </xf>
    <xf numFmtId="1" fontId="57" fillId="0" borderId="45" xfId="0" applyNumberFormat="1" applyFont="1" applyFill="1" applyBorder="1" applyAlignment="1" applyProtection="1">
      <alignment horizontal="left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1" fontId="11" fillId="0" borderId="39" xfId="0" applyNumberFormat="1" applyFont="1" applyFill="1" applyBorder="1" applyAlignment="1" applyProtection="1">
      <alignment horizontal="left" vertical="center" wrapText="1"/>
      <protection/>
    </xf>
    <xf numFmtId="1" fontId="11" fillId="0" borderId="40" xfId="0" applyNumberFormat="1" applyFont="1" applyFill="1" applyBorder="1" applyAlignment="1" applyProtection="1">
      <alignment horizontal="left" vertical="center" wrapText="1"/>
      <protection/>
    </xf>
    <xf numFmtId="1" fontId="11" fillId="0" borderId="41" xfId="0" applyNumberFormat="1" applyFont="1" applyFill="1" applyBorder="1" applyAlignment="1" applyProtection="1">
      <alignment horizontal="left" vertical="center" wrapText="1"/>
      <protection/>
    </xf>
    <xf numFmtId="1" fontId="11" fillId="0" borderId="42" xfId="0" applyNumberFormat="1" applyFont="1" applyFill="1" applyBorder="1" applyAlignment="1" applyProtection="1">
      <alignment horizontal="left" vertical="center" wrapText="1"/>
      <protection/>
    </xf>
    <xf numFmtId="1" fontId="11" fillId="0" borderId="43" xfId="0" applyNumberFormat="1" applyFont="1" applyFill="1" applyBorder="1" applyAlignment="1" applyProtection="1">
      <alignment horizontal="left" vertical="center" wrapText="1"/>
      <protection/>
    </xf>
    <xf numFmtId="1" fontId="11" fillId="0" borderId="25" xfId="0" applyNumberFormat="1" applyFont="1" applyFill="1" applyBorder="1" applyAlignment="1" applyProtection="1">
      <alignment horizontal="left" vertical="center" wrapText="1"/>
      <protection/>
    </xf>
    <xf numFmtId="1" fontId="15" fillId="0" borderId="30" xfId="0" applyNumberFormat="1" applyFont="1" applyFill="1" applyBorder="1" applyAlignment="1" applyProtection="1">
      <alignment horizontal="center" vertical="center" wrapText="1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40" borderId="32" xfId="0" applyNumberFormat="1" applyFont="1" applyFill="1" applyBorder="1" applyAlignment="1" applyProtection="1">
      <alignment horizontal="center" vertical="center" wrapText="1"/>
      <protection/>
    </xf>
    <xf numFmtId="1" fontId="11" fillId="40" borderId="31" xfId="0" applyNumberFormat="1" applyFont="1" applyFill="1" applyBorder="1" applyAlignment="1" applyProtection="1">
      <alignment horizontal="center" vertical="center" wrapText="1"/>
      <protection/>
    </xf>
    <xf numFmtId="1" fontId="11" fillId="40" borderId="13" xfId="0" applyNumberFormat="1" applyFont="1" applyFill="1" applyBorder="1" applyAlignment="1" applyProtection="1">
      <alignment horizontal="center" vertical="center" wrapText="1"/>
      <protection/>
    </xf>
    <xf numFmtId="1" fontId="11" fillId="40" borderId="12" xfId="0" applyNumberFormat="1" applyFont="1" applyFill="1" applyBorder="1" applyAlignment="1" applyProtection="1">
      <alignment horizontal="center" vertical="center" wrapText="1"/>
      <protection/>
    </xf>
    <xf numFmtId="1" fontId="11" fillId="40" borderId="16" xfId="0" applyNumberFormat="1" applyFont="1" applyFill="1" applyBorder="1" applyAlignment="1" applyProtection="1">
      <alignment horizontal="center" vertical="center" wrapText="1"/>
      <protection/>
    </xf>
    <xf numFmtId="1" fontId="11" fillId="40" borderId="17" xfId="0" applyNumberFormat="1" applyFont="1" applyFill="1" applyBorder="1" applyAlignment="1" applyProtection="1">
      <alignment horizontal="center" vertical="center" wrapText="1"/>
      <protection/>
    </xf>
    <xf numFmtId="1" fontId="11" fillId="41" borderId="32" xfId="0" applyNumberFormat="1" applyFont="1" applyFill="1" applyBorder="1" applyAlignment="1" applyProtection="1">
      <alignment horizontal="center" vertical="center" wrapText="1"/>
      <protection/>
    </xf>
    <xf numFmtId="1" fontId="11" fillId="41" borderId="31" xfId="0" applyNumberFormat="1" applyFont="1" applyFill="1" applyBorder="1" applyAlignment="1" applyProtection="1">
      <alignment horizontal="center" vertical="center" wrapText="1"/>
      <protection/>
    </xf>
    <xf numFmtId="1" fontId="11" fillId="41" borderId="13" xfId="0" applyNumberFormat="1" applyFont="1" applyFill="1" applyBorder="1" applyAlignment="1" applyProtection="1">
      <alignment horizontal="center" vertical="center" wrapText="1"/>
      <protection/>
    </xf>
    <xf numFmtId="1" fontId="11" fillId="41" borderId="12" xfId="0" applyNumberFormat="1" applyFont="1" applyFill="1" applyBorder="1" applyAlignment="1" applyProtection="1">
      <alignment horizontal="center" vertical="center" wrapText="1"/>
      <protection/>
    </xf>
    <xf numFmtId="1" fontId="11" fillId="41" borderId="16" xfId="0" applyNumberFormat="1" applyFont="1" applyFill="1" applyBorder="1" applyAlignment="1" applyProtection="1">
      <alignment horizontal="center" vertical="center" wrapText="1"/>
      <protection/>
    </xf>
    <xf numFmtId="1" fontId="11" fillId="41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45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1" fillId="40" borderId="36" xfId="0" applyFont="1" applyFill="1" applyBorder="1" applyAlignment="1" applyProtection="1">
      <alignment horizontal="center" vertical="center" wrapText="1"/>
      <protection/>
    </xf>
    <xf numFmtId="0" fontId="11" fillId="40" borderId="37" xfId="0" applyFont="1" applyFill="1" applyBorder="1" applyAlignment="1" applyProtection="1">
      <alignment horizontal="center" vertical="center" wrapText="1"/>
      <protection/>
    </xf>
    <xf numFmtId="0" fontId="11" fillId="40" borderId="38" xfId="0" applyFont="1" applyFill="1" applyBorder="1" applyAlignment="1" applyProtection="1">
      <alignment horizontal="center" vertical="center" wrapText="1"/>
      <protection/>
    </xf>
    <xf numFmtId="0" fontId="1" fillId="41" borderId="36" xfId="0" applyFont="1" applyFill="1" applyBorder="1" applyAlignment="1" applyProtection="1">
      <alignment horizontal="center" vertical="center" wrapText="1"/>
      <protection/>
    </xf>
    <xf numFmtId="0" fontId="1" fillId="41" borderId="37" xfId="0" applyFont="1" applyFill="1" applyBorder="1" applyAlignment="1" applyProtection="1">
      <alignment horizontal="center" vertical="center" wrapText="1"/>
      <protection/>
    </xf>
    <xf numFmtId="0" fontId="1" fillId="41" borderId="38" xfId="0" applyFont="1" applyFill="1" applyBorder="1" applyAlignment="1" applyProtection="1">
      <alignment horizontal="center" vertical="center" wrapText="1"/>
      <protection/>
    </xf>
    <xf numFmtId="0" fontId="5" fillId="42" borderId="36" xfId="0" applyFont="1" applyFill="1" applyBorder="1" applyAlignment="1" applyProtection="1">
      <alignment horizontal="center" vertical="center" wrapText="1"/>
      <protection/>
    </xf>
    <xf numFmtId="0" fontId="5" fillId="42" borderId="37" xfId="0" applyFont="1" applyFill="1" applyBorder="1" applyAlignment="1" applyProtection="1">
      <alignment horizontal="center" vertical="center" wrapText="1"/>
      <protection/>
    </xf>
    <xf numFmtId="0" fontId="5" fillId="42" borderId="3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13" fillId="40" borderId="13" xfId="0" applyFont="1" applyFill="1" applyBorder="1" applyAlignment="1" applyProtection="1">
      <alignment horizontal="center" vertical="center" wrapText="1"/>
      <protection/>
    </xf>
    <xf numFmtId="0" fontId="13" fillId="40" borderId="10" xfId="0" applyFont="1" applyFill="1" applyBorder="1" applyAlignment="1" applyProtection="1">
      <alignment horizontal="center" vertical="center" wrapText="1"/>
      <protection/>
    </xf>
    <xf numFmtId="0" fontId="13" fillId="40" borderId="12" xfId="0" applyFont="1" applyFill="1" applyBorder="1" applyAlignment="1" applyProtection="1">
      <alignment horizontal="center" vertical="center" wrapText="1"/>
      <protection/>
    </xf>
    <xf numFmtId="0" fontId="13" fillId="41" borderId="13" xfId="0" applyFont="1" applyFill="1" applyBorder="1" applyAlignment="1" applyProtection="1">
      <alignment horizontal="center" vertical="center" wrapText="1"/>
      <protection/>
    </xf>
    <xf numFmtId="0" fontId="13" fillId="41" borderId="10" xfId="0" applyFont="1" applyFill="1" applyBorder="1" applyAlignment="1" applyProtection="1">
      <alignment horizontal="center" vertical="center" wrapText="1"/>
      <protection/>
    </xf>
    <xf numFmtId="0" fontId="13" fillId="41" borderId="12" xfId="0" applyFont="1" applyFill="1" applyBorder="1" applyAlignment="1" applyProtection="1">
      <alignment horizontal="center" vertical="center" wrapText="1"/>
      <protection/>
    </xf>
    <xf numFmtId="0" fontId="13" fillId="42" borderId="13" xfId="0" applyFont="1" applyFill="1" applyBorder="1" applyAlignment="1" applyProtection="1">
      <alignment horizontal="center" vertical="center" wrapText="1"/>
      <protection/>
    </xf>
    <xf numFmtId="0" fontId="13" fillId="42" borderId="10" xfId="0" applyFont="1" applyFill="1" applyBorder="1" applyAlignment="1" applyProtection="1">
      <alignment horizontal="center" vertical="center" wrapText="1"/>
      <protection/>
    </xf>
    <xf numFmtId="0" fontId="13" fillId="42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14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4" fontId="10" fillId="0" borderId="15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zoomScale="40" zoomScaleNormal="40" zoomScalePageLayoutView="0" workbookViewId="0" topLeftCell="A1">
      <selection activeCell="A5" sqref="A5"/>
    </sheetView>
  </sheetViews>
  <sheetFormatPr defaultColWidth="4.7109375" defaultRowHeight="12.75"/>
  <cols>
    <col min="1" max="2" width="16.28125" style="387" customWidth="1"/>
    <col min="3" max="3" width="9.00390625" style="417" bestFit="1" customWidth="1"/>
    <col min="4" max="4" width="18.7109375" style="417" bestFit="1" customWidth="1"/>
    <col min="5" max="5" width="12.28125" style="417" bestFit="1" customWidth="1"/>
    <col min="6" max="6" width="2.7109375" style="149" bestFit="1" customWidth="1"/>
    <col min="7" max="9" width="2.8515625" style="149" bestFit="1" customWidth="1"/>
    <col min="10" max="10" width="2.7109375" style="149" bestFit="1" customWidth="1"/>
    <col min="11" max="11" width="2.8515625" style="149" bestFit="1" customWidth="1"/>
    <col min="12" max="12" width="2.7109375" style="149" bestFit="1" customWidth="1"/>
    <col min="13" max="14" width="2.8515625" style="149" bestFit="1" customWidth="1"/>
    <col min="15" max="15" width="14.8515625" style="149" bestFit="1" customWidth="1"/>
    <col min="16" max="16" width="15.57421875" style="149" bestFit="1" customWidth="1"/>
    <col min="17" max="19" width="3.57421875" style="149" bestFit="1" customWidth="1"/>
    <col min="20" max="20" width="3.421875" style="149" bestFit="1" customWidth="1"/>
    <col min="21" max="21" width="3.57421875" style="149" bestFit="1" customWidth="1"/>
    <col min="22" max="22" width="3.421875" style="149" bestFit="1" customWidth="1"/>
    <col min="23" max="24" width="3.57421875" style="149" bestFit="1" customWidth="1"/>
    <col min="25" max="25" width="4.140625" style="149" bestFit="1" customWidth="1"/>
    <col min="26" max="26" width="3.57421875" style="149" bestFit="1" customWidth="1"/>
    <col min="27" max="29" width="4.140625" style="149" bestFit="1" customWidth="1"/>
    <col min="30" max="30" width="3.7109375" style="149" customWidth="1"/>
    <col min="31" max="31" width="4.140625" style="149" bestFit="1" customWidth="1"/>
    <col min="32" max="32" width="3.7109375" style="149" customWidth="1"/>
    <col min="33" max="35" width="4.140625" style="149" bestFit="1" customWidth="1"/>
    <col min="36" max="36" width="3.57421875" style="149" bestFit="1" customWidth="1"/>
    <col min="37" max="38" width="4.140625" style="149" bestFit="1" customWidth="1"/>
    <col min="39" max="39" width="15.57421875" style="149" bestFit="1" customWidth="1"/>
    <col min="40" max="40" width="3.7109375" style="149" customWidth="1"/>
    <col min="41" max="41" width="4.140625" style="149" bestFit="1" customWidth="1"/>
    <col min="42" max="42" width="3.7109375" style="149" customWidth="1"/>
    <col min="43" max="45" width="4.140625" style="149" bestFit="1" customWidth="1"/>
    <col min="46" max="46" width="3.57421875" style="149" bestFit="1" customWidth="1"/>
    <col min="47" max="49" width="4.140625" style="149" bestFit="1" customWidth="1"/>
    <col min="50" max="50" width="3.8515625" style="149" bestFit="1" customWidth="1"/>
    <col min="51" max="51" width="4.140625" style="149" bestFit="1" customWidth="1"/>
    <col min="52" max="52" width="3.8515625" style="149" bestFit="1" customWidth="1"/>
    <col min="53" max="54" width="4.140625" style="149" bestFit="1" customWidth="1"/>
    <col min="55" max="55" width="20.57421875" style="149" bestFit="1" customWidth="1"/>
    <col min="56" max="56" width="12.7109375" style="149" bestFit="1" customWidth="1"/>
    <col min="57" max="59" width="3.8515625" style="149" bestFit="1" customWidth="1"/>
    <col min="60" max="60" width="3.57421875" style="149" bestFit="1" customWidth="1"/>
    <col min="61" max="16384" width="4.7109375" style="387" customWidth="1"/>
  </cols>
  <sheetData>
    <row r="1" spans="1:60" ht="49.5" customHeight="1" thickBot="1">
      <c r="A1" s="386" t="s">
        <v>68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</row>
    <row r="2" spans="1:60" s="199" customFormat="1" ht="97.5" customHeight="1" thickBot="1">
      <c r="A2" s="214" t="s">
        <v>73</v>
      </c>
      <c r="B2" s="215"/>
      <c r="C2" s="215"/>
      <c r="D2" s="215"/>
      <c r="E2" s="216"/>
      <c r="F2" s="388" t="s">
        <v>0</v>
      </c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90"/>
      <c r="AV2" s="391" t="s">
        <v>1</v>
      </c>
      <c r="AW2" s="392"/>
      <c r="AX2" s="392"/>
      <c r="AY2" s="392"/>
      <c r="AZ2" s="392"/>
      <c r="BA2" s="392"/>
      <c r="BB2" s="392"/>
      <c r="BC2" s="392"/>
      <c r="BD2" s="393"/>
      <c r="BE2" s="394" t="s">
        <v>2</v>
      </c>
      <c r="BF2" s="395" t="s">
        <v>3</v>
      </c>
      <c r="BG2" s="395"/>
      <c r="BH2" s="396"/>
    </row>
    <row r="3" spans="1:60" s="149" customFormat="1" ht="38.25">
      <c r="A3" s="397" t="s">
        <v>4</v>
      </c>
      <c r="B3" s="398" t="s">
        <v>5</v>
      </c>
      <c r="C3" s="398" t="s">
        <v>69</v>
      </c>
      <c r="D3" s="398" t="s">
        <v>70</v>
      </c>
      <c r="E3" s="399" t="s">
        <v>71</v>
      </c>
      <c r="F3" s="400" t="s">
        <v>9</v>
      </c>
      <c r="G3" s="401"/>
      <c r="H3" s="401"/>
      <c r="I3" s="401"/>
      <c r="J3" s="401"/>
      <c r="K3" s="401"/>
      <c r="L3" s="401" t="s">
        <v>10</v>
      </c>
      <c r="M3" s="401"/>
      <c r="N3" s="401"/>
      <c r="O3" s="402" t="s">
        <v>11</v>
      </c>
      <c r="P3" s="402" t="s">
        <v>10</v>
      </c>
      <c r="Q3" s="401" t="s">
        <v>63</v>
      </c>
      <c r="R3" s="401"/>
      <c r="S3" s="401"/>
      <c r="T3" s="401"/>
      <c r="U3" s="401"/>
      <c r="V3" s="401"/>
      <c r="W3" s="401"/>
      <c r="X3" s="401" t="s">
        <v>12</v>
      </c>
      <c r="Y3" s="401"/>
      <c r="Z3" s="401"/>
      <c r="AA3" s="401"/>
      <c r="AB3" s="401" t="s">
        <v>13</v>
      </c>
      <c r="AC3" s="401"/>
      <c r="AD3" s="401" t="s">
        <v>14</v>
      </c>
      <c r="AE3" s="401"/>
      <c r="AF3" s="401"/>
      <c r="AG3" s="401"/>
      <c r="AH3" s="401"/>
      <c r="AI3" s="401"/>
      <c r="AJ3" s="401" t="s">
        <v>15</v>
      </c>
      <c r="AK3" s="401"/>
      <c r="AL3" s="401"/>
      <c r="AM3" s="402" t="s">
        <v>16</v>
      </c>
      <c r="AN3" s="401" t="s">
        <v>17</v>
      </c>
      <c r="AO3" s="401"/>
      <c r="AP3" s="401"/>
      <c r="AQ3" s="401"/>
      <c r="AR3" s="401" t="s">
        <v>18</v>
      </c>
      <c r="AS3" s="401"/>
      <c r="AT3" s="401"/>
      <c r="AU3" s="403"/>
      <c r="AV3" s="400" t="s">
        <v>19</v>
      </c>
      <c r="AW3" s="401"/>
      <c r="AX3" s="401"/>
      <c r="AY3" s="401"/>
      <c r="AZ3" s="401" t="s">
        <v>20</v>
      </c>
      <c r="BA3" s="401"/>
      <c r="BB3" s="401"/>
      <c r="BC3" s="402" t="s">
        <v>21</v>
      </c>
      <c r="BD3" s="404" t="s">
        <v>22</v>
      </c>
      <c r="BE3" s="400" t="s">
        <v>23</v>
      </c>
      <c r="BF3" s="401"/>
      <c r="BG3" s="401"/>
      <c r="BH3" s="403"/>
    </row>
    <row r="4" spans="1:60" ht="12.75">
      <c r="A4" s="405"/>
      <c r="B4" s="406"/>
      <c r="C4" s="406"/>
      <c r="D4" s="406"/>
      <c r="E4" s="407"/>
      <c r="F4" s="408">
        <v>1</v>
      </c>
      <c r="G4" s="409">
        <v>2</v>
      </c>
      <c r="H4" s="409">
        <v>3</v>
      </c>
      <c r="I4" s="409">
        <v>4</v>
      </c>
      <c r="J4" s="409">
        <v>5</v>
      </c>
      <c r="K4" s="409">
        <v>6</v>
      </c>
      <c r="L4" s="409">
        <v>7</v>
      </c>
      <c r="M4" s="409">
        <v>8</v>
      </c>
      <c r="N4" s="409">
        <v>9</v>
      </c>
      <c r="O4" s="409">
        <v>10</v>
      </c>
      <c r="P4" s="409">
        <v>11</v>
      </c>
      <c r="Q4" s="409">
        <v>12</v>
      </c>
      <c r="R4" s="409">
        <v>13</v>
      </c>
      <c r="S4" s="409">
        <v>14</v>
      </c>
      <c r="T4" s="409">
        <v>15</v>
      </c>
      <c r="U4" s="409">
        <v>16</v>
      </c>
      <c r="V4" s="409">
        <v>17</v>
      </c>
      <c r="W4" s="409">
        <v>18</v>
      </c>
      <c r="X4" s="409">
        <v>19</v>
      </c>
      <c r="Y4" s="409">
        <v>20</v>
      </c>
      <c r="Z4" s="409">
        <v>21</v>
      </c>
      <c r="AA4" s="409">
        <v>22</v>
      </c>
      <c r="AB4" s="409">
        <v>23</v>
      </c>
      <c r="AC4" s="409">
        <v>24</v>
      </c>
      <c r="AD4" s="409">
        <v>25</v>
      </c>
      <c r="AE4" s="409">
        <v>26</v>
      </c>
      <c r="AF4" s="409">
        <v>27</v>
      </c>
      <c r="AG4" s="409">
        <v>28</v>
      </c>
      <c r="AH4" s="409">
        <v>29</v>
      </c>
      <c r="AI4" s="409">
        <v>30</v>
      </c>
      <c r="AJ4" s="409">
        <v>31</v>
      </c>
      <c r="AK4" s="409">
        <v>32</v>
      </c>
      <c r="AL4" s="409">
        <v>33</v>
      </c>
      <c r="AM4" s="409">
        <v>34</v>
      </c>
      <c r="AN4" s="409">
        <v>35</v>
      </c>
      <c r="AO4" s="409">
        <v>36</v>
      </c>
      <c r="AP4" s="409">
        <v>37</v>
      </c>
      <c r="AQ4" s="409">
        <v>38</v>
      </c>
      <c r="AR4" s="409">
        <v>39</v>
      </c>
      <c r="AS4" s="409">
        <v>40</v>
      </c>
      <c r="AT4" s="409">
        <v>41</v>
      </c>
      <c r="AU4" s="410">
        <v>42</v>
      </c>
      <c r="AV4" s="411">
        <v>43</v>
      </c>
      <c r="AW4" s="412">
        <v>44</v>
      </c>
      <c r="AX4" s="412">
        <v>45</v>
      </c>
      <c r="AY4" s="412">
        <v>46</v>
      </c>
      <c r="AZ4" s="412">
        <v>47</v>
      </c>
      <c r="BA4" s="412">
        <v>48</v>
      </c>
      <c r="BB4" s="412">
        <v>49</v>
      </c>
      <c r="BC4" s="412">
        <v>50</v>
      </c>
      <c r="BD4" s="413">
        <v>51</v>
      </c>
      <c r="BE4" s="414">
        <v>52</v>
      </c>
      <c r="BF4" s="415">
        <v>53</v>
      </c>
      <c r="BG4" s="415">
        <v>54</v>
      </c>
      <c r="BH4" s="416">
        <v>55</v>
      </c>
    </row>
    <row r="5" spans="1:60" ht="24.75" customHeight="1">
      <c r="A5" s="418"/>
      <c r="B5" s="115"/>
      <c r="C5" s="115"/>
      <c r="D5" s="419"/>
      <c r="E5" s="116"/>
      <c r="F5" s="109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1"/>
      <c r="AV5" s="109"/>
      <c r="AW5" s="110"/>
      <c r="AX5" s="110"/>
      <c r="AY5" s="110"/>
      <c r="AZ5" s="110"/>
      <c r="BA5" s="110"/>
      <c r="BB5" s="110"/>
      <c r="BC5" s="110"/>
      <c r="BD5" s="111"/>
      <c r="BE5" s="109"/>
      <c r="BF5" s="110"/>
      <c r="BG5" s="110"/>
      <c r="BH5" s="111"/>
    </row>
    <row r="6" spans="1:60" ht="24.75" customHeight="1">
      <c r="A6" s="418"/>
      <c r="B6" s="115"/>
      <c r="C6" s="115"/>
      <c r="D6" s="419"/>
      <c r="E6" s="116"/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1"/>
      <c r="AV6" s="109"/>
      <c r="AW6" s="110"/>
      <c r="AX6" s="110"/>
      <c r="AY6" s="110"/>
      <c r="AZ6" s="110"/>
      <c r="BA6" s="110"/>
      <c r="BB6" s="110"/>
      <c r="BC6" s="110"/>
      <c r="BD6" s="111"/>
      <c r="BE6" s="109"/>
      <c r="BF6" s="110"/>
      <c r="BG6" s="110"/>
      <c r="BH6" s="111"/>
    </row>
    <row r="7" spans="1:60" ht="24.75" customHeight="1">
      <c r="A7" s="418"/>
      <c r="B7" s="115"/>
      <c r="C7" s="115"/>
      <c r="D7" s="419"/>
      <c r="E7" s="116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1"/>
      <c r="AV7" s="109"/>
      <c r="AW7" s="110"/>
      <c r="AX7" s="110"/>
      <c r="AY7" s="110"/>
      <c r="AZ7" s="110"/>
      <c r="BA7" s="110"/>
      <c r="BB7" s="110"/>
      <c r="BC7" s="110"/>
      <c r="BD7" s="111"/>
      <c r="BE7" s="109"/>
      <c r="BF7" s="110"/>
      <c r="BG7" s="110"/>
      <c r="BH7" s="111"/>
    </row>
    <row r="8" spans="1:60" ht="24.75" customHeight="1">
      <c r="A8" s="418"/>
      <c r="B8" s="115"/>
      <c r="C8" s="115"/>
      <c r="D8" s="419"/>
      <c r="E8" s="116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1"/>
      <c r="AV8" s="109"/>
      <c r="AW8" s="110"/>
      <c r="AX8" s="110"/>
      <c r="AY8" s="110"/>
      <c r="AZ8" s="110"/>
      <c r="BA8" s="110"/>
      <c r="BB8" s="110"/>
      <c r="BC8" s="110"/>
      <c r="BD8" s="111"/>
      <c r="BE8" s="109"/>
      <c r="BF8" s="110"/>
      <c r="BG8" s="110"/>
      <c r="BH8" s="111"/>
    </row>
    <row r="9" spans="1:60" ht="24.75" customHeight="1">
      <c r="A9" s="418"/>
      <c r="B9" s="115"/>
      <c r="C9" s="115"/>
      <c r="D9" s="419"/>
      <c r="E9" s="116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1"/>
      <c r="AV9" s="109"/>
      <c r="AW9" s="110"/>
      <c r="AX9" s="110"/>
      <c r="AY9" s="110"/>
      <c r="AZ9" s="110"/>
      <c r="BA9" s="110"/>
      <c r="BB9" s="110"/>
      <c r="BC9" s="110"/>
      <c r="BD9" s="111"/>
      <c r="BE9" s="109"/>
      <c r="BF9" s="110"/>
      <c r="BG9" s="110"/>
      <c r="BH9" s="111"/>
    </row>
    <row r="10" spans="1:60" ht="24.75" customHeight="1">
      <c r="A10" s="418"/>
      <c r="B10" s="115"/>
      <c r="C10" s="115"/>
      <c r="D10" s="419"/>
      <c r="E10" s="116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1"/>
      <c r="AV10" s="109"/>
      <c r="AW10" s="110"/>
      <c r="AX10" s="110"/>
      <c r="AY10" s="110"/>
      <c r="AZ10" s="110"/>
      <c r="BA10" s="110"/>
      <c r="BB10" s="110"/>
      <c r="BC10" s="110"/>
      <c r="BD10" s="111"/>
      <c r="BE10" s="109"/>
      <c r="BF10" s="110"/>
      <c r="BG10" s="110"/>
      <c r="BH10" s="111"/>
    </row>
    <row r="11" spans="1:60" ht="24.75" customHeight="1">
      <c r="A11" s="418"/>
      <c r="B11" s="115"/>
      <c r="C11" s="115"/>
      <c r="D11" s="419"/>
      <c r="E11" s="116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1"/>
      <c r="AV11" s="109"/>
      <c r="AW11" s="110"/>
      <c r="AX11" s="110"/>
      <c r="AY11" s="110"/>
      <c r="AZ11" s="110"/>
      <c r="BA11" s="110"/>
      <c r="BB11" s="110"/>
      <c r="BC11" s="110"/>
      <c r="BD11" s="111"/>
      <c r="BE11" s="109"/>
      <c r="BF11" s="110"/>
      <c r="BG11" s="110"/>
      <c r="BH11" s="111"/>
    </row>
    <row r="12" spans="1:60" ht="24.75" customHeight="1">
      <c r="A12" s="418"/>
      <c r="B12" s="115"/>
      <c r="C12" s="115"/>
      <c r="D12" s="419"/>
      <c r="E12" s="116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  <c r="AV12" s="109"/>
      <c r="AW12" s="110"/>
      <c r="AX12" s="110"/>
      <c r="AY12" s="110"/>
      <c r="AZ12" s="110"/>
      <c r="BA12" s="110"/>
      <c r="BB12" s="110"/>
      <c r="BC12" s="110"/>
      <c r="BD12" s="111"/>
      <c r="BE12" s="109"/>
      <c r="BF12" s="110"/>
      <c r="BG12" s="110"/>
      <c r="BH12" s="111"/>
    </row>
    <row r="13" spans="1:60" ht="24.75" customHeight="1">
      <c r="A13" s="418"/>
      <c r="B13" s="115"/>
      <c r="C13" s="115"/>
      <c r="D13" s="419"/>
      <c r="E13" s="116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1"/>
      <c r="AV13" s="109"/>
      <c r="AW13" s="110"/>
      <c r="AX13" s="110"/>
      <c r="AY13" s="110"/>
      <c r="AZ13" s="110"/>
      <c r="BA13" s="110"/>
      <c r="BB13" s="110"/>
      <c r="BC13" s="110"/>
      <c r="BD13" s="111"/>
      <c r="BE13" s="109"/>
      <c r="BF13" s="110"/>
      <c r="BG13" s="110"/>
      <c r="BH13" s="111"/>
    </row>
    <row r="14" spans="1:60" ht="24.75" customHeight="1">
      <c r="A14" s="418"/>
      <c r="B14" s="115"/>
      <c r="C14" s="115"/>
      <c r="D14" s="419"/>
      <c r="E14" s="116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1"/>
      <c r="AV14" s="109"/>
      <c r="AW14" s="110"/>
      <c r="AX14" s="110"/>
      <c r="AY14" s="110"/>
      <c r="AZ14" s="110"/>
      <c r="BA14" s="110"/>
      <c r="BB14" s="110"/>
      <c r="BC14" s="110"/>
      <c r="BD14" s="111"/>
      <c r="BE14" s="109"/>
      <c r="BF14" s="110"/>
      <c r="BG14" s="110"/>
      <c r="BH14" s="111"/>
    </row>
    <row r="15" spans="1:60" ht="24.75" customHeight="1">
      <c r="A15" s="418"/>
      <c r="B15" s="115"/>
      <c r="C15" s="115"/>
      <c r="D15" s="419"/>
      <c r="E15" s="116"/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1"/>
      <c r="AV15" s="109"/>
      <c r="AW15" s="110"/>
      <c r="AX15" s="110"/>
      <c r="AY15" s="110"/>
      <c r="AZ15" s="110"/>
      <c r="BA15" s="110"/>
      <c r="BB15" s="110"/>
      <c r="BC15" s="110"/>
      <c r="BD15" s="111"/>
      <c r="BE15" s="109"/>
      <c r="BF15" s="110"/>
      <c r="BG15" s="110"/>
      <c r="BH15" s="111"/>
    </row>
    <row r="16" spans="1:60" ht="24.75" customHeight="1">
      <c r="A16" s="418"/>
      <c r="B16" s="115"/>
      <c r="C16" s="115"/>
      <c r="D16" s="419"/>
      <c r="E16" s="116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  <c r="AV16" s="109"/>
      <c r="AW16" s="110"/>
      <c r="AX16" s="110"/>
      <c r="AY16" s="110"/>
      <c r="AZ16" s="110"/>
      <c r="BA16" s="110"/>
      <c r="BB16" s="110"/>
      <c r="BC16" s="110"/>
      <c r="BD16" s="111"/>
      <c r="BE16" s="109"/>
      <c r="BF16" s="110"/>
      <c r="BG16" s="110"/>
      <c r="BH16" s="111"/>
    </row>
    <row r="17" spans="1:60" ht="24.75" customHeight="1">
      <c r="A17" s="418"/>
      <c r="B17" s="115"/>
      <c r="C17" s="115"/>
      <c r="D17" s="419"/>
      <c r="E17" s="116"/>
      <c r="F17" s="10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1"/>
      <c r="AV17" s="109"/>
      <c r="AW17" s="110"/>
      <c r="AX17" s="110"/>
      <c r="AY17" s="110"/>
      <c r="AZ17" s="110"/>
      <c r="BA17" s="110"/>
      <c r="BB17" s="110"/>
      <c r="BC17" s="110"/>
      <c r="BD17" s="111"/>
      <c r="BE17" s="109"/>
      <c r="BF17" s="110"/>
      <c r="BG17" s="110"/>
      <c r="BH17" s="111"/>
    </row>
    <row r="18" spans="1:60" ht="24.75" customHeight="1">
      <c r="A18" s="418"/>
      <c r="B18" s="115"/>
      <c r="C18" s="115"/>
      <c r="D18" s="419"/>
      <c r="E18" s="116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1"/>
      <c r="AV18" s="109"/>
      <c r="AW18" s="110"/>
      <c r="AX18" s="110"/>
      <c r="AY18" s="110"/>
      <c r="AZ18" s="110"/>
      <c r="BA18" s="110"/>
      <c r="BB18" s="110"/>
      <c r="BC18" s="110"/>
      <c r="BD18" s="111"/>
      <c r="BE18" s="109"/>
      <c r="BF18" s="110"/>
      <c r="BG18" s="110"/>
      <c r="BH18" s="111"/>
    </row>
    <row r="19" spans="1:60" ht="24.75" customHeight="1">
      <c r="A19" s="418"/>
      <c r="B19" s="115"/>
      <c r="C19" s="115"/>
      <c r="D19" s="419"/>
      <c r="E19" s="116"/>
      <c r="F19" s="10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1"/>
      <c r="AV19" s="109"/>
      <c r="AW19" s="110"/>
      <c r="AX19" s="110"/>
      <c r="AY19" s="110"/>
      <c r="AZ19" s="110"/>
      <c r="BA19" s="110"/>
      <c r="BB19" s="110"/>
      <c r="BC19" s="110"/>
      <c r="BD19" s="111"/>
      <c r="BE19" s="109"/>
      <c r="BF19" s="110"/>
      <c r="BG19" s="110"/>
      <c r="BH19" s="111"/>
    </row>
    <row r="20" spans="1:60" ht="24.75" customHeight="1">
      <c r="A20" s="418"/>
      <c r="B20" s="115"/>
      <c r="C20" s="115"/>
      <c r="D20" s="419"/>
      <c r="E20" s="116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1"/>
      <c r="AV20" s="109"/>
      <c r="AW20" s="110"/>
      <c r="AX20" s="110"/>
      <c r="AY20" s="110"/>
      <c r="AZ20" s="110"/>
      <c r="BA20" s="110"/>
      <c r="BB20" s="110"/>
      <c r="BC20" s="110"/>
      <c r="BD20" s="111"/>
      <c r="BE20" s="109"/>
      <c r="BF20" s="110"/>
      <c r="BG20" s="110"/>
      <c r="BH20" s="111"/>
    </row>
    <row r="21" spans="1:60" ht="24.75" customHeight="1">
      <c r="A21" s="418"/>
      <c r="B21" s="115"/>
      <c r="C21" s="115"/>
      <c r="D21" s="419"/>
      <c r="E21" s="116"/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1"/>
      <c r="AV21" s="109"/>
      <c r="AW21" s="110"/>
      <c r="AX21" s="110"/>
      <c r="AY21" s="110"/>
      <c r="AZ21" s="110"/>
      <c r="BA21" s="110"/>
      <c r="BB21" s="110"/>
      <c r="BC21" s="110"/>
      <c r="BD21" s="111"/>
      <c r="BE21" s="109"/>
      <c r="BF21" s="110"/>
      <c r="BG21" s="110"/>
      <c r="BH21" s="111"/>
    </row>
    <row r="22" spans="1:60" ht="24.75" customHeight="1">
      <c r="A22" s="418"/>
      <c r="B22" s="115"/>
      <c r="C22" s="115"/>
      <c r="D22" s="419"/>
      <c r="E22" s="116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1"/>
      <c r="AV22" s="109"/>
      <c r="AW22" s="110"/>
      <c r="AX22" s="110"/>
      <c r="AY22" s="110"/>
      <c r="AZ22" s="110"/>
      <c r="BA22" s="110"/>
      <c r="BB22" s="110"/>
      <c r="BC22" s="110"/>
      <c r="BD22" s="111"/>
      <c r="BE22" s="109"/>
      <c r="BF22" s="110"/>
      <c r="BG22" s="110"/>
      <c r="BH22" s="111"/>
    </row>
    <row r="23" spans="1:60" ht="24.75" customHeight="1">
      <c r="A23" s="418"/>
      <c r="B23" s="115"/>
      <c r="C23" s="115"/>
      <c r="D23" s="419"/>
      <c r="E23" s="116"/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1"/>
      <c r="AV23" s="109"/>
      <c r="AW23" s="110"/>
      <c r="AX23" s="110"/>
      <c r="AY23" s="110"/>
      <c r="AZ23" s="110"/>
      <c r="BA23" s="110"/>
      <c r="BB23" s="110"/>
      <c r="BC23" s="110"/>
      <c r="BD23" s="111"/>
      <c r="BE23" s="109"/>
      <c r="BF23" s="110"/>
      <c r="BG23" s="110"/>
      <c r="BH23" s="111"/>
    </row>
    <row r="24" spans="1:60" ht="24.75" customHeight="1">
      <c r="A24" s="418"/>
      <c r="B24" s="115"/>
      <c r="C24" s="115"/>
      <c r="D24" s="419"/>
      <c r="E24" s="116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1"/>
      <c r="AV24" s="109"/>
      <c r="AW24" s="110"/>
      <c r="AX24" s="110"/>
      <c r="AY24" s="110"/>
      <c r="AZ24" s="110"/>
      <c r="BA24" s="110"/>
      <c r="BB24" s="110"/>
      <c r="BC24" s="110"/>
      <c r="BD24" s="111"/>
      <c r="BE24" s="109"/>
      <c r="BF24" s="110"/>
      <c r="BG24" s="110"/>
      <c r="BH24" s="111"/>
    </row>
    <row r="25" spans="1:60" ht="24.75" customHeight="1">
      <c r="A25" s="418"/>
      <c r="B25" s="115"/>
      <c r="C25" s="115"/>
      <c r="D25" s="419"/>
      <c r="E25" s="116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1"/>
      <c r="AV25" s="109"/>
      <c r="AW25" s="110"/>
      <c r="AX25" s="110"/>
      <c r="AY25" s="110"/>
      <c r="AZ25" s="110"/>
      <c r="BA25" s="110"/>
      <c r="BB25" s="110"/>
      <c r="BC25" s="110"/>
      <c r="BD25" s="111"/>
      <c r="BE25" s="109"/>
      <c r="BF25" s="110"/>
      <c r="BG25" s="110"/>
      <c r="BH25" s="111"/>
    </row>
    <row r="26" spans="1:60" ht="24.75" customHeight="1">
      <c r="A26" s="418"/>
      <c r="B26" s="115"/>
      <c r="C26" s="115"/>
      <c r="D26" s="419"/>
      <c r="E26" s="116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109"/>
      <c r="AW26" s="110"/>
      <c r="AX26" s="110"/>
      <c r="AY26" s="110"/>
      <c r="AZ26" s="110"/>
      <c r="BA26" s="110"/>
      <c r="BB26" s="110"/>
      <c r="BC26" s="110"/>
      <c r="BD26" s="111"/>
      <c r="BE26" s="109"/>
      <c r="BF26" s="110"/>
      <c r="BG26" s="110"/>
      <c r="BH26" s="111"/>
    </row>
    <row r="27" spans="1:60" ht="24.75" customHeight="1">
      <c r="A27" s="418"/>
      <c r="B27" s="115"/>
      <c r="C27" s="115"/>
      <c r="D27" s="419"/>
      <c r="E27" s="116"/>
      <c r="F27" s="109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1"/>
      <c r="AV27" s="109"/>
      <c r="AW27" s="110"/>
      <c r="AX27" s="110"/>
      <c r="AY27" s="110"/>
      <c r="AZ27" s="110"/>
      <c r="BA27" s="110"/>
      <c r="BB27" s="110"/>
      <c r="BC27" s="110"/>
      <c r="BD27" s="111"/>
      <c r="BE27" s="109"/>
      <c r="BF27" s="110"/>
      <c r="BG27" s="110"/>
      <c r="BH27" s="111"/>
    </row>
    <row r="28" spans="1:60" ht="24.75" customHeight="1">
      <c r="A28" s="418"/>
      <c r="B28" s="115"/>
      <c r="C28" s="115"/>
      <c r="D28" s="419"/>
      <c r="E28" s="116"/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/>
      <c r="AV28" s="109"/>
      <c r="AW28" s="110"/>
      <c r="AX28" s="110"/>
      <c r="AY28" s="110"/>
      <c r="AZ28" s="110"/>
      <c r="BA28" s="110"/>
      <c r="BB28" s="110"/>
      <c r="BC28" s="110"/>
      <c r="BD28" s="111"/>
      <c r="BE28" s="109"/>
      <c r="BF28" s="110"/>
      <c r="BG28" s="110"/>
      <c r="BH28" s="111"/>
    </row>
    <row r="29" spans="1:60" ht="24.75" customHeight="1">
      <c r="A29" s="418"/>
      <c r="B29" s="115"/>
      <c r="C29" s="115"/>
      <c r="D29" s="419"/>
      <c r="E29" s="116"/>
      <c r="F29" s="109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1"/>
      <c r="AV29" s="109"/>
      <c r="AW29" s="110"/>
      <c r="AX29" s="110"/>
      <c r="AY29" s="110"/>
      <c r="AZ29" s="110"/>
      <c r="BA29" s="110"/>
      <c r="BB29" s="110"/>
      <c r="BC29" s="110"/>
      <c r="BD29" s="111"/>
      <c r="BE29" s="109"/>
      <c r="BF29" s="110"/>
      <c r="BG29" s="110"/>
      <c r="BH29" s="111"/>
    </row>
    <row r="30" spans="1:60" ht="24.75" customHeight="1">
      <c r="A30" s="418"/>
      <c r="B30" s="115"/>
      <c r="C30" s="115"/>
      <c r="D30" s="419"/>
      <c r="E30" s="116"/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1"/>
      <c r="AV30" s="109"/>
      <c r="AW30" s="110"/>
      <c r="AX30" s="110"/>
      <c r="AY30" s="110"/>
      <c r="AZ30" s="110"/>
      <c r="BA30" s="110"/>
      <c r="BB30" s="110"/>
      <c r="BC30" s="110"/>
      <c r="BD30" s="111"/>
      <c r="BE30" s="109"/>
      <c r="BF30" s="110"/>
      <c r="BG30" s="110"/>
      <c r="BH30" s="111"/>
    </row>
    <row r="31" spans="1:60" ht="24.75" customHeight="1">
      <c r="A31" s="418"/>
      <c r="B31" s="115"/>
      <c r="C31" s="115"/>
      <c r="D31" s="419"/>
      <c r="E31" s="116"/>
      <c r="F31" s="109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1"/>
      <c r="AV31" s="109"/>
      <c r="AW31" s="110"/>
      <c r="AX31" s="110"/>
      <c r="AY31" s="110"/>
      <c r="AZ31" s="110"/>
      <c r="BA31" s="110"/>
      <c r="BB31" s="110"/>
      <c r="BC31" s="110"/>
      <c r="BD31" s="111"/>
      <c r="BE31" s="109"/>
      <c r="BF31" s="110"/>
      <c r="BG31" s="110"/>
      <c r="BH31" s="111"/>
    </row>
    <row r="32" spans="1:60" ht="24.75" customHeight="1">
      <c r="A32" s="418"/>
      <c r="B32" s="115"/>
      <c r="C32" s="115"/>
      <c r="D32" s="419"/>
      <c r="E32" s="116"/>
      <c r="F32" s="109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  <c r="AV32" s="109"/>
      <c r="AW32" s="110"/>
      <c r="AX32" s="110"/>
      <c r="AY32" s="110"/>
      <c r="AZ32" s="110"/>
      <c r="BA32" s="110"/>
      <c r="BB32" s="110"/>
      <c r="BC32" s="110"/>
      <c r="BD32" s="111"/>
      <c r="BE32" s="109"/>
      <c r="BF32" s="110"/>
      <c r="BG32" s="110"/>
      <c r="BH32" s="111"/>
    </row>
    <row r="33" spans="1:60" ht="24.75" customHeight="1">
      <c r="A33" s="418"/>
      <c r="B33" s="115"/>
      <c r="C33" s="115"/>
      <c r="D33" s="419"/>
      <c r="E33" s="116"/>
      <c r="F33" s="109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1"/>
      <c r="AV33" s="109"/>
      <c r="AW33" s="110"/>
      <c r="AX33" s="110"/>
      <c r="AY33" s="110"/>
      <c r="AZ33" s="110"/>
      <c r="BA33" s="110"/>
      <c r="BB33" s="110"/>
      <c r="BC33" s="110"/>
      <c r="BD33" s="111"/>
      <c r="BE33" s="109"/>
      <c r="BF33" s="110"/>
      <c r="BG33" s="110"/>
      <c r="BH33" s="111"/>
    </row>
    <row r="34" spans="1:60" ht="24.75" customHeight="1">
      <c r="A34" s="418"/>
      <c r="B34" s="115"/>
      <c r="C34" s="115"/>
      <c r="D34" s="419"/>
      <c r="E34" s="116"/>
      <c r="F34" s="109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  <c r="AV34" s="109"/>
      <c r="AW34" s="110"/>
      <c r="AX34" s="110"/>
      <c r="AY34" s="110"/>
      <c r="AZ34" s="110"/>
      <c r="BA34" s="110"/>
      <c r="BB34" s="110"/>
      <c r="BC34" s="110"/>
      <c r="BD34" s="111"/>
      <c r="BE34" s="109"/>
      <c r="BF34" s="110"/>
      <c r="BG34" s="110"/>
      <c r="BH34" s="111"/>
    </row>
    <row r="35" spans="1:60" ht="24.75" customHeight="1" thickBot="1">
      <c r="A35" s="420"/>
      <c r="B35" s="117"/>
      <c r="C35" s="117"/>
      <c r="D35" s="421"/>
      <c r="E35" s="118"/>
      <c r="F35" s="11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4"/>
      <c r="AV35" s="112"/>
      <c r="AW35" s="113"/>
      <c r="AX35" s="113"/>
      <c r="AY35" s="113"/>
      <c r="AZ35" s="113"/>
      <c r="BA35" s="113"/>
      <c r="BB35" s="113"/>
      <c r="BC35" s="113"/>
      <c r="BD35" s="114"/>
      <c r="BE35" s="112"/>
      <c r="BF35" s="113"/>
      <c r="BG35" s="113"/>
      <c r="BH35" s="114"/>
    </row>
  </sheetData>
  <sheetProtection sheet="1" selectLockedCells="1"/>
  <mergeCells count="22">
    <mergeCell ref="A1:BH1"/>
    <mergeCell ref="A2:E2"/>
    <mergeCell ref="F2:AU2"/>
    <mergeCell ref="AV2:BD2"/>
    <mergeCell ref="BE2:BH2"/>
    <mergeCell ref="A3:A4"/>
    <mergeCell ref="B3:B4"/>
    <mergeCell ref="C3:C4"/>
    <mergeCell ref="D3:D4"/>
    <mergeCell ref="E3:E4"/>
    <mergeCell ref="F3:K3"/>
    <mergeCell ref="L3:N3"/>
    <mergeCell ref="Q3:W3"/>
    <mergeCell ref="X3:AA3"/>
    <mergeCell ref="AB3:AC3"/>
    <mergeCell ref="AD3:AI3"/>
    <mergeCell ref="AJ3:AL3"/>
    <mergeCell ref="AN3:AQ3"/>
    <mergeCell ref="AR3:AU3"/>
    <mergeCell ref="AV3:AY3"/>
    <mergeCell ref="AZ3:BB3"/>
    <mergeCell ref="BE3:B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="60" zoomScaleNormal="60" zoomScalePageLayoutView="0" workbookViewId="0" topLeftCell="A1">
      <selection activeCell="F6" sqref="F6"/>
    </sheetView>
  </sheetViews>
  <sheetFormatPr defaultColWidth="4.7109375" defaultRowHeight="12.75"/>
  <cols>
    <col min="1" max="1" width="20.8515625" style="198" customWidth="1"/>
    <col min="2" max="2" width="14.00390625" style="198" customWidth="1"/>
    <col min="3" max="3" width="6.28125" style="213" customWidth="1"/>
    <col min="4" max="4" width="10.140625" style="213" customWidth="1"/>
    <col min="5" max="5" width="9.421875" style="213" customWidth="1"/>
    <col min="6" max="10" width="5.57421875" style="213" customWidth="1"/>
    <col min="11" max="14" width="3.7109375" style="213" customWidth="1"/>
    <col min="15" max="15" width="6.421875" style="213" customWidth="1"/>
    <col min="16" max="18" width="3.7109375" style="213" customWidth="1"/>
    <col min="19" max="19" width="4.421875" style="213" customWidth="1"/>
    <col min="20" max="29" width="3.7109375" style="213" customWidth="1"/>
    <col min="30" max="31" width="5.7109375" style="213" customWidth="1"/>
    <col min="32" max="32" width="9.8515625" style="213" customWidth="1"/>
    <col min="33" max="41" width="4.7109375" style="213" customWidth="1"/>
    <col min="42" max="16384" width="4.7109375" style="198" customWidth="1"/>
  </cols>
  <sheetData>
    <row r="1" spans="1:41" ht="37.5" customHeight="1" thickBot="1">
      <c r="A1" s="217" t="s">
        <v>72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1" s="199" customFormat="1" ht="57.75" customHeight="1" thickBot="1">
      <c r="A2" s="221" t="str">
        <f>'feuille de saisie_MATHS'!A2:E2</f>
        <v>École :
Enseignant : </v>
      </c>
      <c r="B2" s="222"/>
      <c r="C2" s="222"/>
      <c r="D2" s="222"/>
      <c r="E2" s="223"/>
      <c r="F2" s="224" t="s">
        <v>46</v>
      </c>
      <c r="G2" s="225"/>
      <c r="H2" s="225"/>
      <c r="I2" s="225"/>
      <c r="J2" s="226"/>
      <c r="K2" s="227" t="s">
        <v>47</v>
      </c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9"/>
      <c r="AG2" s="230" t="s">
        <v>48</v>
      </c>
      <c r="AH2" s="231"/>
      <c r="AI2" s="231"/>
      <c r="AJ2" s="231"/>
      <c r="AK2" s="231"/>
      <c r="AL2" s="231"/>
      <c r="AM2" s="231"/>
      <c r="AN2" s="231"/>
      <c r="AO2" s="232"/>
    </row>
    <row r="3" spans="1:41" s="149" customFormat="1" ht="88.5" customHeight="1">
      <c r="A3" s="233" t="s">
        <v>4</v>
      </c>
      <c r="B3" s="235" t="s">
        <v>5</v>
      </c>
      <c r="C3" s="235" t="s">
        <v>6</v>
      </c>
      <c r="D3" s="235" t="s">
        <v>7</v>
      </c>
      <c r="E3" s="237" t="s">
        <v>8</v>
      </c>
      <c r="F3" s="218" t="s">
        <v>49</v>
      </c>
      <c r="G3" s="219"/>
      <c r="H3" s="219"/>
      <c r="I3" s="219"/>
      <c r="J3" s="220"/>
      <c r="K3" s="218" t="s">
        <v>50</v>
      </c>
      <c r="L3" s="219"/>
      <c r="M3" s="219"/>
      <c r="N3" s="219"/>
      <c r="O3" s="125" t="s">
        <v>67</v>
      </c>
      <c r="P3" s="219" t="s">
        <v>52</v>
      </c>
      <c r="Q3" s="219"/>
      <c r="R3" s="219"/>
      <c r="S3" s="219"/>
      <c r="T3" s="219"/>
      <c r="U3" s="219" t="s">
        <v>53</v>
      </c>
      <c r="V3" s="219"/>
      <c r="W3" s="219"/>
      <c r="X3" s="219"/>
      <c r="Y3" s="219"/>
      <c r="Z3" s="219"/>
      <c r="AA3" s="219"/>
      <c r="AB3" s="219"/>
      <c r="AC3" s="219"/>
      <c r="AD3" s="219" t="s">
        <v>54</v>
      </c>
      <c r="AE3" s="219"/>
      <c r="AF3" s="126" t="s">
        <v>55</v>
      </c>
      <c r="AG3" s="218" t="s">
        <v>56</v>
      </c>
      <c r="AH3" s="219"/>
      <c r="AI3" s="219"/>
      <c r="AJ3" s="219"/>
      <c r="AK3" s="219" t="s">
        <v>57</v>
      </c>
      <c r="AL3" s="219"/>
      <c r="AM3" s="219" t="s">
        <v>58</v>
      </c>
      <c r="AN3" s="219"/>
      <c r="AO3" s="220"/>
    </row>
    <row r="4" spans="1:41" ht="13.5" thickBot="1">
      <c r="A4" s="234"/>
      <c r="B4" s="236"/>
      <c r="C4" s="236"/>
      <c r="D4" s="236"/>
      <c r="E4" s="238"/>
      <c r="F4" s="127">
        <v>1</v>
      </c>
      <c r="G4" s="128">
        <v>2</v>
      </c>
      <c r="H4" s="128">
        <v>3</v>
      </c>
      <c r="I4" s="128">
        <v>4</v>
      </c>
      <c r="J4" s="129">
        <v>5</v>
      </c>
      <c r="K4" s="130">
        <v>6</v>
      </c>
      <c r="L4" s="131">
        <v>7</v>
      </c>
      <c r="M4" s="131">
        <v>8</v>
      </c>
      <c r="N4" s="131">
        <v>9</v>
      </c>
      <c r="O4" s="131">
        <v>10</v>
      </c>
      <c r="P4" s="131">
        <v>17</v>
      </c>
      <c r="Q4" s="131">
        <v>18</v>
      </c>
      <c r="R4" s="131">
        <v>19</v>
      </c>
      <c r="S4" s="131">
        <v>20</v>
      </c>
      <c r="T4" s="131">
        <v>21</v>
      </c>
      <c r="U4" s="131">
        <v>22</v>
      </c>
      <c r="V4" s="131">
        <v>23</v>
      </c>
      <c r="W4" s="131">
        <v>24</v>
      </c>
      <c r="X4" s="131">
        <v>25</v>
      </c>
      <c r="Y4" s="131">
        <v>26</v>
      </c>
      <c r="Z4" s="131">
        <v>27</v>
      </c>
      <c r="AA4" s="131">
        <v>28</v>
      </c>
      <c r="AB4" s="131">
        <v>29</v>
      </c>
      <c r="AC4" s="131">
        <v>30</v>
      </c>
      <c r="AD4" s="131">
        <v>34</v>
      </c>
      <c r="AE4" s="131">
        <v>35</v>
      </c>
      <c r="AF4" s="132">
        <v>36</v>
      </c>
      <c r="AG4" s="133">
        <v>11</v>
      </c>
      <c r="AH4" s="134">
        <v>12</v>
      </c>
      <c r="AI4" s="134">
        <v>13</v>
      </c>
      <c r="AJ4" s="134">
        <v>14</v>
      </c>
      <c r="AK4" s="134">
        <v>15</v>
      </c>
      <c r="AL4" s="134">
        <v>16</v>
      </c>
      <c r="AM4" s="134">
        <v>31</v>
      </c>
      <c r="AN4" s="134">
        <v>32</v>
      </c>
      <c r="AO4" s="135">
        <v>33</v>
      </c>
    </row>
    <row r="5" spans="1:41" s="204" customFormat="1" ht="18.75" customHeight="1">
      <c r="A5" s="200">
        <f>'feuille de saisie_MATHS'!A5</f>
        <v>0</v>
      </c>
      <c r="B5" s="201">
        <f>'feuille de saisie_MATHS'!B5</f>
        <v>0</v>
      </c>
      <c r="C5" s="202">
        <f>'feuille de saisie_MATHS'!C5</f>
        <v>0</v>
      </c>
      <c r="D5" s="202">
        <f>'feuille de saisie_MATHS'!D5</f>
        <v>0</v>
      </c>
      <c r="E5" s="203">
        <f>'feuille de saisie_MATHS'!E5</f>
        <v>0</v>
      </c>
      <c r="F5" s="36"/>
      <c r="G5" s="35"/>
      <c r="H5" s="35"/>
      <c r="I5" s="35"/>
      <c r="J5" s="37"/>
      <c r="K5" s="36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7"/>
      <c r="AG5" s="36"/>
      <c r="AH5" s="35"/>
      <c r="AI5" s="35"/>
      <c r="AJ5" s="35"/>
      <c r="AK5" s="35"/>
      <c r="AL5" s="35"/>
      <c r="AM5" s="35"/>
      <c r="AN5" s="35"/>
      <c r="AO5" s="37"/>
    </row>
    <row r="6" spans="1:41" s="204" customFormat="1" ht="18.75" customHeight="1">
      <c r="A6" s="205">
        <f>'feuille de saisie_MATHS'!A6</f>
        <v>0</v>
      </c>
      <c r="B6" s="206">
        <f>'feuille de saisie_MATHS'!B6</f>
        <v>0</v>
      </c>
      <c r="C6" s="207">
        <f>'feuille de saisie_MATHS'!C6</f>
        <v>0</v>
      </c>
      <c r="D6" s="207">
        <f>'feuille de saisie_MATHS'!D6</f>
        <v>0</v>
      </c>
      <c r="E6" s="208">
        <f>'feuille de saisie_MATHS'!E6</f>
        <v>0</v>
      </c>
      <c r="F6" s="30"/>
      <c r="G6" s="29"/>
      <c r="H6" s="29"/>
      <c r="I6" s="29"/>
      <c r="J6" s="31"/>
      <c r="K6" s="3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1"/>
      <c r="AG6" s="30"/>
      <c r="AH6" s="29"/>
      <c r="AI6" s="29"/>
      <c r="AJ6" s="29"/>
      <c r="AK6" s="29"/>
      <c r="AL6" s="29"/>
      <c r="AM6" s="29"/>
      <c r="AN6" s="29"/>
      <c r="AO6" s="31"/>
    </row>
    <row r="7" spans="1:41" s="204" customFormat="1" ht="18.75" customHeight="1">
      <c r="A7" s="205">
        <f>'feuille de saisie_MATHS'!A7</f>
        <v>0</v>
      </c>
      <c r="B7" s="206">
        <f>'feuille de saisie_MATHS'!B7</f>
        <v>0</v>
      </c>
      <c r="C7" s="207">
        <f>'feuille de saisie_MATHS'!C7</f>
        <v>0</v>
      </c>
      <c r="D7" s="207">
        <f>'feuille de saisie_MATHS'!D7</f>
        <v>0</v>
      </c>
      <c r="E7" s="208">
        <f>'feuille de saisie_MATHS'!E7</f>
        <v>0</v>
      </c>
      <c r="F7" s="30"/>
      <c r="G7" s="29"/>
      <c r="H7" s="29"/>
      <c r="I7" s="29"/>
      <c r="J7" s="31"/>
      <c r="K7" s="30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1"/>
      <c r="AG7" s="30"/>
      <c r="AH7" s="29"/>
      <c r="AI7" s="29"/>
      <c r="AJ7" s="29"/>
      <c r="AK7" s="29"/>
      <c r="AL7" s="29"/>
      <c r="AM7" s="29"/>
      <c r="AN7" s="29"/>
      <c r="AO7" s="31"/>
    </row>
    <row r="8" spans="1:41" s="204" customFormat="1" ht="18.75" customHeight="1">
      <c r="A8" s="205">
        <f>'feuille de saisie_MATHS'!A8</f>
        <v>0</v>
      </c>
      <c r="B8" s="206">
        <f>'feuille de saisie_MATHS'!B8</f>
        <v>0</v>
      </c>
      <c r="C8" s="207">
        <f>'feuille de saisie_MATHS'!C8</f>
        <v>0</v>
      </c>
      <c r="D8" s="207">
        <f>'feuille de saisie_MATHS'!D8</f>
        <v>0</v>
      </c>
      <c r="E8" s="208">
        <f>'feuille de saisie_MATHS'!E8</f>
        <v>0</v>
      </c>
      <c r="F8" s="30"/>
      <c r="G8" s="29"/>
      <c r="H8" s="29"/>
      <c r="I8" s="29"/>
      <c r="J8" s="31"/>
      <c r="K8" s="30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31"/>
      <c r="AG8" s="30"/>
      <c r="AH8" s="29"/>
      <c r="AI8" s="29"/>
      <c r="AJ8" s="29"/>
      <c r="AK8" s="29"/>
      <c r="AL8" s="29"/>
      <c r="AM8" s="29"/>
      <c r="AN8" s="29"/>
      <c r="AO8" s="31"/>
    </row>
    <row r="9" spans="1:41" s="204" customFormat="1" ht="18.75" customHeight="1">
      <c r="A9" s="205">
        <f>'feuille de saisie_MATHS'!A9</f>
        <v>0</v>
      </c>
      <c r="B9" s="206">
        <f>'feuille de saisie_MATHS'!B9</f>
        <v>0</v>
      </c>
      <c r="C9" s="207">
        <f>'feuille de saisie_MATHS'!C9</f>
        <v>0</v>
      </c>
      <c r="D9" s="207">
        <f>'feuille de saisie_MATHS'!D9</f>
        <v>0</v>
      </c>
      <c r="E9" s="208">
        <f>'feuille de saisie_MATHS'!E9</f>
        <v>0</v>
      </c>
      <c r="F9" s="30"/>
      <c r="G9" s="29"/>
      <c r="H9" s="29"/>
      <c r="I9" s="29"/>
      <c r="J9" s="31"/>
      <c r="K9" s="30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1"/>
      <c r="AG9" s="30"/>
      <c r="AH9" s="29"/>
      <c r="AI9" s="29"/>
      <c r="AJ9" s="29"/>
      <c r="AK9" s="29"/>
      <c r="AL9" s="29"/>
      <c r="AM9" s="29"/>
      <c r="AN9" s="29"/>
      <c r="AO9" s="31"/>
    </row>
    <row r="10" spans="1:41" s="204" customFormat="1" ht="18.75" customHeight="1">
      <c r="A10" s="205">
        <f>'feuille de saisie_MATHS'!A10</f>
        <v>0</v>
      </c>
      <c r="B10" s="206">
        <f>'feuille de saisie_MATHS'!B10</f>
        <v>0</v>
      </c>
      <c r="C10" s="207">
        <f>'feuille de saisie_MATHS'!C10</f>
        <v>0</v>
      </c>
      <c r="D10" s="207">
        <f>'feuille de saisie_MATHS'!D10</f>
        <v>0</v>
      </c>
      <c r="E10" s="208">
        <f>'feuille de saisie_MATHS'!E10</f>
        <v>0</v>
      </c>
      <c r="F10" s="30"/>
      <c r="G10" s="29"/>
      <c r="H10" s="29"/>
      <c r="I10" s="29"/>
      <c r="J10" s="31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1"/>
      <c r="AG10" s="30"/>
      <c r="AH10" s="29"/>
      <c r="AI10" s="29"/>
      <c r="AJ10" s="29"/>
      <c r="AK10" s="29"/>
      <c r="AL10" s="29"/>
      <c r="AM10" s="29"/>
      <c r="AN10" s="29"/>
      <c r="AO10" s="31"/>
    </row>
    <row r="11" spans="1:41" s="204" customFormat="1" ht="18.75" customHeight="1">
      <c r="A11" s="205">
        <f>'feuille de saisie_MATHS'!A11</f>
        <v>0</v>
      </c>
      <c r="B11" s="206">
        <f>'feuille de saisie_MATHS'!B11</f>
        <v>0</v>
      </c>
      <c r="C11" s="207">
        <f>'feuille de saisie_MATHS'!C11</f>
        <v>0</v>
      </c>
      <c r="D11" s="207">
        <f>'feuille de saisie_MATHS'!D11</f>
        <v>0</v>
      </c>
      <c r="E11" s="208">
        <f>'feuille de saisie_MATHS'!E11</f>
        <v>0</v>
      </c>
      <c r="F11" s="30"/>
      <c r="G11" s="29"/>
      <c r="H11" s="29"/>
      <c r="I11" s="29"/>
      <c r="J11" s="31"/>
      <c r="K11" s="30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1"/>
      <c r="AG11" s="30"/>
      <c r="AH11" s="29"/>
      <c r="AI11" s="29"/>
      <c r="AJ11" s="29"/>
      <c r="AK11" s="29"/>
      <c r="AL11" s="29"/>
      <c r="AM11" s="29"/>
      <c r="AN11" s="29"/>
      <c r="AO11" s="31"/>
    </row>
    <row r="12" spans="1:41" s="204" customFormat="1" ht="18.75" customHeight="1">
      <c r="A12" s="205">
        <f>'feuille de saisie_MATHS'!A12</f>
        <v>0</v>
      </c>
      <c r="B12" s="206">
        <f>'feuille de saisie_MATHS'!B12</f>
        <v>0</v>
      </c>
      <c r="C12" s="207">
        <f>'feuille de saisie_MATHS'!C12</f>
        <v>0</v>
      </c>
      <c r="D12" s="207">
        <f>'feuille de saisie_MATHS'!D12</f>
        <v>0</v>
      </c>
      <c r="E12" s="208">
        <f>'feuille de saisie_MATHS'!E12</f>
        <v>0</v>
      </c>
      <c r="F12" s="30"/>
      <c r="G12" s="29"/>
      <c r="H12" s="29"/>
      <c r="I12" s="29"/>
      <c r="J12" s="31"/>
      <c r="K12" s="3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1"/>
      <c r="AG12" s="30"/>
      <c r="AH12" s="29"/>
      <c r="AI12" s="29"/>
      <c r="AJ12" s="29"/>
      <c r="AK12" s="29"/>
      <c r="AL12" s="29"/>
      <c r="AM12" s="29"/>
      <c r="AN12" s="29"/>
      <c r="AO12" s="31"/>
    </row>
    <row r="13" spans="1:41" s="204" customFormat="1" ht="18.75" customHeight="1">
      <c r="A13" s="205">
        <f>'feuille de saisie_MATHS'!A13</f>
        <v>0</v>
      </c>
      <c r="B13" s="206">
        <f>'feuille de saisie_MATHS'!B13</f>
        <v>0</v>
      </c>
      <c r="C13" s="207">
        <f>'feuille de saisie_MATHS'!C13</f>
        <v>0</v>
      </c>
      <c r="D13" s="207">
        <f>'feuille de saisie_MATHS'!D13</f>
        <v>0</v>
      </c>
      <c r="E13" s="208">
        <f>'feuille de saisie_MATHS'!E13</f>
        <v>0</v>
      </c>
      <c r="F13" s="30"/>
      <c r="G13" s="29"/>
      <c r="H13" s="29"/>
      <c r="I13" s="29"/>
      <c r="J13" s="31"/>
      <c r="K13" s="3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1"/>
      <c r="AG13" s="30"/>
      <c r="AH13" s="29"/>
      <c r="AI13" s="29"/>
      <c r="AJ13" s="29"/>
      <c r="AK13" s="29"/>
      <c r="AL13" s="29"/>
      <c r="AM13" s="29"/>
      <c r="AN13" s="29"/>
      <c r="AO13" s="31"/>
    </row>
    <row r="14" spans="1:41" s="204" customFormat="1" ht="18.75" customHeight="1">
      <c r="A14" s="205">
        <f>'feuille de saisie_MATHS'!A14</f>
        <v>0</v>
      </c>
      <c r="B14" s="206">
        <f>'feuille de saisie_MATHS'!B14</f>
        <v>0</v>
      </c>
      <c r="C14" s="207">
        <f>'feuille de saisie_MATHS'!C14</f>
        <v>0</v>
      </c>
      <c r="D14" s="207">
        <f>'feuille de saisie_MATHS'!D14</f>
        <v>0</v>
      </c>
      <c r="E14" s="208">
        <f>'feuille de saisie_MATHS'!E14</f>
        <v>0</v>
      </c>
      <c r="F14" s="30"/>
      <c r="G14" s="29"/>
      <c r="H14" s="29"/>
      <c r="I14" s="29"/>
      <c r="J14" s="31"/>
      <c r="K14" s="3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1"/>
      <c r="AG14" s="30"/>
      <c r="AH14" s="29"/>
      <c r="AI14" s="29"/>
      <c r="AJ14" s="29"/>
      <c r="AK14" s="29"/>
      <c r="AL14" s="29"/>
      <c r="AM14" s="29"/>
      <c r="AN14" s="29"/>
      <c r="AO14" s="31"/>
    </row>
    <row r="15" spans="1:41" s="204" customFormat="1" ht="18.75" customHeight="1">
      <c r="A15" s="205">
        <f>'feuille de saisie_MATHS'!A15</f>
        <v>0</v>
      </c>
      <c r="B15" s="206">
        <f>'feuille de saisie_MATHS'!B15</f>
        <v>0</v>
      </c>
      <c r="C15" s="207">
        <f>'feuille de saisie_MATHS'!C15</f>
        <v>0</v>
      </c>
      <c r="D15" s="207">
        <f>'feuille de saisie_MATHS'!D15</f>
        <v>0</v>
      </c>
      <c r="E15" s="208">
        <f>'feuille de saisie_MATHS'!E15</f>
        <v>0</v>
      </c>
      <c r="F15" s="30"/>
      <c r="G15" s="29"/>
      <c r="H15" s="29"/>
      <c r="I15" s="29"/>
      <c r="J15" s="31"/>
      <c r="K15" s="3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1"/>
      <c r="AG15" s="30"/>
      <c r="AH15" s="29"/>
      <c r="AI15" s="29"/>
      <c r="AJ15" s="29"/>
      <c r="AK15" s="29"/>
      <c r="AL15" s="29"/>
      <c r="AM15" s="29"/>
      <c r="AN15" s="29"/>
      <c r="AO15" s="31"/>
    </row>
    <row r="16" spans="1:41" s="204" customFormat="1" ht="18.75" customHeight="1">
      <c r="A16" s="205">
        <f>'feuille de saisie_MATHS'!A16</f>
        <v>0</v>
      </c>
      <c r="B16" s="206">
        <f>'feuille de saisie_MATHS'!B16</f>
        <v>0</v>
      </c>
      <c r="C16" s="207">
        <f>'feuille de saisie_MATHS'!C16</f>
        <v>0</v>
      </c>
      <c r="D16" s="207">
        <f>'feuille de saisie_MATHS'!D16</f>
        <v>0</v>
      </c>
      <c r="E16" s="208">
        <f>'feuille de saisie_MATHS'!E16</f>
        <v>0</v>
      </c>
      <c r="F16" s="30"/>
      <c r="G16" s="29"/>
      <c r="H16" s="29"/>
      <c r="I16" s="29"/>
      <c r="J16" s="31"/>
      <c r="K16" s="3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1"/>
      <c r="AG16" s="30"/>
      <c r="AH16" s="29"/>
      <c r="AI16" s="29"/>
      <c r="AJ16" s="29"/>
      <c r="AK16" s="29"/>
      <c r="AL16" s="29"/>
      <c r="AM16" s="29"/>
      <c r="AN16" s="29"/>
      <c r="AO16" s="31"/>
    </row>
    <row r="17" spans="1:41" s="204" customFormat="1" ht="18.75" customHeight="1">
      <c r="A17" s="205">
        <f>'feuille de saisie_MATHS'!A17</f>
        <v>0</v>
      </c>
      <c r="B17" s="206">
        <f>'feuille de saisie_MATHS'!B17</f>
        <v>0</v>
      </c>
      <c r="C17" s="207">
        <f>'feuille de saisie_MATHS'!C17</f>
        <v>0</v>
      </c>
      <c r="D17" s="207">
        <f>'feuille de saisie_MATHS'!D17</f>
        <v>0</v>
      </c>
      <c r="E17" s="208">
        <f>'feuille de saisie_MATHS'!E17</f>
        <v>0</v>
      </c>
      <c r="F17" s="30"/>
      <c r="G17" s="29"/>
      <c r="H17" s="29"/>
      <c r="I17" s="29"/>
      <c r="J17" s="31"/>
      <c r="K17" s="3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1"/>
      <c r="AG17" s="30"/>
      <c r="AH17" s="29"/>
      <c r="AI17" s="29"/>
      <c r="AJ17" s="29"/>
      <c r="AK17" s="29"/>
      <c r="AL17" s="29"/>
      <c r="AM17" s="29"/>
      <c r="AN17" s="29"/>
      <c r="AO17" s="31"/>
    </row>
    <row r="18" spans="1:41" s="204" customFormat="1" ht="18.75" customHeight="1">
      <c r="A18" s="205">
        <f>'feuille de saisie_MATHS'!A18</f>
        <v>0</v>
      </c>
      <c r="B18" s="206">
        <f>'feuille de saisie_MATHS'!B18</f>
        <v>0</v>
      </c>
      <c r="C18" s="207">
        <f>'feuille de saisie_MATHS'!C18</f>
        <v>0</v>
      </c>
      <c r="D18" s="207">
        <f>'feuille de saisie_MATHS'!D18</f>
        <v>0</v>
      </c>
      <c r="E18" s="208">
        <f>'feuille de saisie_MATHS'!E18</f>
        <v>0</v>
      </c>
      <c r="F18" s="30"/>
      <c r="G18" s="29"/>
      <c r="H18" s="29"/>
      <c r="I18" s="29"/>
      <c r="J18" s="31"/>
      <c r="K18" s="3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0"/>
      <c r="AH18" s="29"/>
      <c r="AI18" s="29"/>
      <c r="AJ18" s="29"/>
      <c r="AK18" s="29"/>
      <c r="AL18" s="29"/>
      <c r="AM18" s="29"/>
      <c r="AN18" s="29"/>
      <c r="AO18" s="31"/>
    </row>
    <row r="19" spans="1:41" s="204" customFormat="1" ht="18.75" customHeight="1">
      <c r="A19" s="205">
        <f>'feuille de saisie_MATHS'!A19</f>
        <v>0</v>
      </c>
      <c r="B19" s="206">
        <f>'feuille de saisie_MATHS'!B19</f>
        <v>0</v>
      </c>
      <c r="C19" s="207">
        <f>'feuille de saisie_MATHS'!C19</f>
        <v>0</v>
      </c>
      <c r="D19" s="207">
        <f>'feuille de saisie_MATHS'!D19</f>
        <v>0</v>
      </c>
      <c r="E19" s="208">
        <f>'feuille de saisie_MATHS'!E19</f>
        <v>0</v>
      </c>
      <c r="F19" s="30"/>
      <c r="G19" s="29"/>
      <c r="H19" s="29"/>
      <c r="I19" s="29"/>
      <c r="J19" s="31"/>
      <c r="K19" s="3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1"/>
      <c r="AG19" s="30"/>
      <c r="AH19" s="29"/>
      <c r="AI19" s="29"/>
      <c r="AJ19" s="29"/>
      <c r="AK19" s="29"/>
      <c r="AL19" s="29"/>
      <c r="AM19" s="29"/>
      <c r="AN19" s="29"/>
      <c r="AO19" s="31"/>
    </row>
    <row r="20" spans="1:41" s="204" customFormat="1" ht="18.75" customHeight="1">
      <c r="A20" s="205">
        <f>'feuille de saisie_MATHS'!A20</f>
        <v>0</v>
      </c>
      <c r="B20" s="206">
        <f>'feuille de saisie_MATHS'!B20</f>
        <v>0</v>
      </c>
      <c r="C20" s="207">
        <f>'feuille de saisie_MATHS'!C20</f>
        <v>0</v>
      </c>
      <c r="D20" s="207">
        <f>'feuille de saisie_MATHS'!D20</f>
        <v>0</v>
      </c>
      <c r="E20" s="208">
        <f>'feuille de saisie_MATHS'!E20</f>
        <v>0</v>
      </c>
      <c r="F20" s="30"/>
      <c r="G20" s="29"/>
      <c r="H20" s="29"/>
      <c r="I20" s="29"/>
      <c r="J20" s="31"/>
      <c r="K20" s="3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1"/>
      <c r="AG20" s="30"/>
      <c r="AH20" s="29"/>
      <c r="AI20" s="29"/>
      <c r="AJ20" s="29"/>
      <c r="AK20" s="29"/>
      <c r="AL20" s="29"/>
      <c r="AM20" s="29"/>
      <c r="AN20" s="29"/>
      <c r="AO20" s="31"/>
    </row>
    <row r="21" spans="1:41" s="204" customFormat="1" ht="18.75" customHeight="1">
      <c r="A21" s="205">
        <f>'feuille de saisie_MATHS'!A21</f>
        <v>0</v>
      </c>
      <c r="B21" s="206">
        <f>'feuille de saisie_MATHS'!B21</f>
        <v>0</v>
      </c>
      <c r="C21" s="207">
        <f>'feuille de saisie_MATHS'!C21</f>
        <v>0</v>
      </c>
      <c r="D21" s="207">
        <f>'feuille de saisie_MATHS'!D21</f>
        <v>0</v>
      </c>
      <c r="E21" s="208">
        <f>'feuille de saisie_MATHS'!E21</f>
        <v>0</v>
      </c>
      <c r="F21" s="30"/>
      <c r="G21" s="29"/>
      <c r="H21" s="29"/>
      <c r="I21" s="29"/>
      <c r="J21" s="31"/>
      <c r="K21" s="30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1"/>
      <c r="AG21" s="30"/>
      <c r="AH21" s="29"/>
      <c r="AI21" s="29"/>
      <c r="AJ21" s="29"/>
      <c r="AK21" s="29"/>
      <c r="AL21" s="29"/>
      <c r="AM21" s="29"/>
      <c r="AN21" s="29"/>
      <c r="AO21" s="31"/>
    </row>
    <row r="22" spans="1:41" s="204" customFormat="1" ht="18.75" customHeight="1">
      <c r="A22" s="205">
        <f>'feuille de saisie_MATHS'!A22</f>
        <v>0</v>
      </c>
      <c r="B22" s="206">
        <f>'feuille de saisie_MATHS'!B22</f>
        <v>0</v>
      </c>
      <c r="C22" s="207">
        <f>'feuille de saisie_MATHS'!C22</f>
        <v>0</v>
      </c>
      <c r="D22" s="207">
        <f>'feuille de saisie_MATHS'!D22</f>
        <v>0</v>
      </c>
      <c r="E22" s="208">
        <f>'feuille de saisie_MATHS'!E22</f>
        <v>0</v>
      </c>
      <c r="F22" s="30"/>
      <c r="G22" s="29"/>
      <c r="H22" s="29"/>
      <c r="I22" s="29"/>
      <c r="J22" s="31"/>
      <c r="K22" s="30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1"/>
      <c r="AG22" s="30"/>
      <c r="AH22" s="29"/>
      <c r="AI22" s="29"/>
      <c r="AJ22" s="29"/>
      <c r="AK22" s="29"/>
      <c r="AL22" s="29"/>
      <c r="AM22" s="29"/>
      <c r="AN22" s="29"/>
      <c r="AO22" s="31"/>
    </row>
    <row r="23" spans="1:41" s="204" customFormat="1" ht="18.75" customHeight="1">
      <c r="A23" s="205">
        <f>'feuille de saisie_MATHS'!A23</f>
        <v>0</v>
      </c>
      <c r="B23" s="206">
        <f>'feuille de saisie_MATHS'!B23</f>
        <v>0</v>
      </c>
      <c r="C23" s="207">
        <f>'feuille de saisie_MATHS'!C23</f>
        <v>0</v>
      </c>
      <c r="D23" s="207">
        <f>'feuille de saisie_MATHS'!D23</f>
        <v>0</v>
      </c>
      <c r="E23" s="208">
        <f>'feuille de saisie_MATHS'!E23</f>
        <v>0</v>
      </c>
      <c r="F23" s="30"/>
      <c r="G23" s="29"/>
      <c r="H23" s="29"/>
      <c r="I23" s="29"/>
      <c r="J23" s="31"/>
      <c r="K23" s="3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1"/>
      <c r="AG23" s="30"/>
      <c r="AH23" s="29"/>
      <c r="AI23" s="29"/>
      <c r="AJ23" s="29"/>
      <c r="AK23" s="29"/>
      <c r="AL23" s="29"/>
      <c r="AM23" s="29"/>
      <c r="AN23" s="29"/>
      <c r="AO23" s="31"/>
    </row>
    <row r="24" spans="1:41" s="204" customFormat="1" ht="18.75" customHeight="1">
      <c r="A24" s="205">
        <f>'feuille de saisie_MATHS'!A24</f>
        <v>0</v>
      </c>
      <c r="B24" s="206">
        <f>'feuille de saisie_MATHS'!B24</f>
        <v>0</v>
      </c>
      <c r="C24" s="207">
        <f>'feuille de saisie_MATHS'!C24</f>
        <v>0</v>
      </c>
      <c r="D24" s="207">
        <f>'feuille de saisie_MATHS'!D24</f>
        <v>0</v>
      </c>
      <c r="E24" s="208">
        <f>'feuille de saisie_MATHS'!E24</f>
        <v>0</v>
      </c>
      <c r="F24" s="30"/>
      <c r="G24" s="29"/>
      <c r="H24" s="29"/>
      <c r="I24" s="29"/>
      <c r="J24" s="31"/>
      <c r="K24" s="3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1"/>
      <c r="AG24" s="30"/>
      <c r="AH24" s="29"/>
      <c r="AI24" s="29"/>
      <c r="AJ24" s="29"/>
      <c r="AK24" s="29"/>
      <c r="AL24" s="29"/>
      <c r="AM24" s="29"/>
      <c r="AN24" s="29"/>
      <c r="AO24" s="31"/>
    </row>
    <row r="25" spans="1:41" s="204" customFormat="1" ht="18.75" customHeight="1">
      <c r="A25" s="205">
        <f>'feuille de saisie_MATHS'!A25</f>
        <v>0</v>
      </c>
      <c r="B25" s="206">
        <f>'feuille de saisie_MATHS'!B25</f>
        <v>0</v>
      </c>
      <c r="C25" s="207">
        <f>'feuille de saisie_MATHS'!C25</f>
        <v>0</v>
      </c>
      <c r="D25" s="207">
        <f>'feuille de saisie_MATHS'!D25</f>
        <v>0</v>
      </c>
      <c r="E25" s="208">
        <f>'feuille de saisie_MATHS'!E25</f>
        <v>0</v>
      </c>
      <c r="F25" s="30"/>
      <c r="G25" s="29"/>
      <c r="H25" s="29"/>
      <c r="I25" s="29"/>
      <c r="J25" s="31"/>
      <c r="K25" s="30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  <c r="AG25" s="30"/>
      <c r="AH25" s="29"/>
      <c r="AI25" s="29"/>
      <c r="AJ25" s="29"/>
      <c r="AK25" s="29"/>
      <c r="AL25" s="29"/>
      <c r="AM25" s="29"/>
      <c r="AN25" s="29"/>
      <c r="AO25" s="31"/>
    </row>
    <row r="26" spans="1:41" s="204" customFormat="1" ht="18.75" customHeight="1">
      <c r="A26" s="205">
        <f>'feuille de saisie_MATHS'!A26</f>
        <v>0</v>
      </c>
      <c r="B26" s="206">
        <f>'feuille de saisie_MATHS'!B26</f>
        <v>0</v>
      </c>
      <c r="C26" s="207">
        <f>'feuille de saisie_MATHS'!C26</f>
        <v>0</v>
      </c>
      <c r="D26" s="207">
        <f>'feuille de saisie_MATHS'!D26</f>
        <v>0</v>
      </c>
      <c r="E26" s="208">
        <f>'feuille de saisie_MATHS'!E26</f>
        <v>0</v>
      </c>
      <c r="F26" s="30"/>
      <c r="G26" s="29"/>
      <c r="H26" s="29"/>
      <c r="I26" s="29"/>
      <c r="J26" s="31"/>
      <c r="K26" s="30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1"/>
      <c r="AG26" s="30"/>
      <c r="AH26" s="29"/>
      <c r="AI26" s="29"/>
      <c r="AJ26" s="29"/>
      <c r="AK26" s="29"/>
      <c r="AL26" s="29"/>
      <c r="AM26" s="29"/>
      <c r="AN26" s="29"/>
      <c r="AO26" s="31"/>
    </row>
    <row r="27" spans="1:41" s="204" customFormat="1" ht="18.75" customHeight="1">
      <c r="A27" s="205">
        <f>'feuille de saisie_MATHS'!A27</f>
        <v>0</v>
      </c>
      <c r="B27" s="206">
        <f>'feuille de saisie_MATHS'!B27</f>
        <v>0</v>
      </c>
      <c r="C27" s="207">
        <f>'feuille de saisie_MATHS'!C27</f>
        <v>0</v>
      </c>
      <c r="D27" s="207">
        <f>'feuille de saisie_MATHS'!D27</f>
        <v>0</v>
      </c>
      <c r="E27" s="208">
        <f>'feuille de saisie_MATHS'!E27</f>
        <v>0</v>
      </c>
      <c r="F27" s="30"/>
      <c r="G27" s="29"/>
      <c r="H27" s="29"/>
      <c r="I27" s="29"/>
      <c r="J27" s="31"/>
      <c r="K27" s="30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1"/>
      <c r="AG27" s="30"/>
      <c r="AH27" s="29"/>
      <c r="AI27" s="29"/>
      <c r="AJ27" s="29"/>
      <c r="AK27" s="29"/>
      <c r="AL27" s="29"/>
      <c r="AM27" s="29"/>
      <c r="AN27" s="29"/>
      <c r="AO27" s="31"/>
    </row>
    <row r="28" spans="1:41" s="204" customFormat="1" ht="18.75" customHeight="1">
      <c r="A28" s="205">
        <f>'feuille de saisie_MATHS'!A28</f>
        <v>0</v>
      </c>
      <c r="B28" s="206">
        <f>'feuille de saisie_MATHS'!B28</f>
        <v>0</v>
      </c>
      <c r="C28" s="207">
        <f>'feuille de saisie_MATHS'!C28</f>
        <v>0</v>
      </c>
      <c r="D28" s="207">
        <f>'feuille de saisie_MATHS'!D28</f>
        <v>0</v>
      </c>
      <c r="E28" s="208">
        <f>'feuille de saisie_MATHS'!E28</f>
        <v>0</v>
      </c>
      <c r="F28" s="30"/>
      <c r="G28" s="29"/>
      <c r="H28" s="29"/>
      <c r="I28" s="29"/>
      <c r="J28" s="31"/>
      <c r="K28" s="30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1"/>
      <c r="AG28" s="30"/>
      <c r="AH28" s="29"/>
      <c r="AI28" s="29"/>
      <c r="AJ28" s="29"/>
      <c r="AK28" s="29"/>
      <c r="AL28" s="29"/>
      <c r="AM28" s="29"/>
      <c r="AN28" s="29"/>
      <c r="AO28" s="31"/>
    </row>
    <row r="29" spans="1:41" s="204" customFormat="1" ht="18.75" customHeight="1">
      <c r="A29" s="205">
        <f>'feuille de saisie_MATHS'!A29</f>
        <v>0</v>
      </c>
      <c r="B29" s="206">
        <f>'feuille de saisie_MATHS'!B29</f>
        <v>0</v>
      </c>
      <c r="C29" s="207">
        <f>'feuille de saisie_MATHS'!C29</f>
        <v>0</v>
      </c>
      <c r="D29" s="207">
        <f>'feuille de saisie_MATHS'!D29</f>
        <v>0</v>
      </c>
      <c r="E29" s="208">
        <f>'feuille de saisie_MATHS'!E29</f>
        <v>0</v>
      </c>
      <c r="F29" s="30"/>
      <c r="G29" s="29"/>
      <c r="H29" s="29"/>
      <c r="I29" s="29"/>
      <c r="J29" s="31"/>
      <c r="K29" s="30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1"/>
      <c r="AG29" s="30"/>
      <c r="AH29" s="29"/>
      <c r="AI29" s="29"/>
      <c r="AJ29" s="29"/>
      <c r="AK29" s="29"/>
      <c r="AL29" s="29"/>
      <c r="AM29" s="29"/>
      <c r="AN29" s="29"/>
      <c r="AO29" s="31"/>
    </row>
    <row r="30" spans="1:41" s="204" customFormat="1" ht="18.75" customHeight="1">
      <c r="A30" s="205">
        <f>'feuille de saisie_MATHS'!A30</f>
        <v>0</v>
      </c>
      <c r="B30" s="206">
        <f>'feuille de saisie_MATHS'!B30</f>
        <v>0</v>
      </c>
      <c r="C30" s="207">
        <f>'feuille de saisie_MATHS'!C30</f>
        <v>0</v>
      </c>
      <c r="D30" s="207">
        <f>'feuille de saisie_MATHS'!D30</f>
        <v>0</v>
      </c>
      <c r="E30" s="208">
        <f>'feuille de saisie_MATHS'!E30</f>
        <v>0</v>
      </c>
      <c r="F30" s="30"/>
      <c r="G30" s="29"/>
      <c r="H30" s="29"/>
      <c r="I30" s="29"/>
      <c r="J30" s="31"/>
      <c r="K30" s="30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G30" s="30"/>
      <c r="AH30" s="29"/>
      <c r="AI30" s="29"/>
      <c r="AJ30" s="29"/>
      <c r="AK30" s="29"/>
      <c r="AL30" s="29"/>
      <c r="AM30" s="29"/>
      <c r="AN30" s="29"/>
      <c r="AO30" s="31"/>
    </row>
    <row r="31" spans="1:41" s="204" customFormat="1" ht="18.75" customHeight="1">
      <c r="A31" s="205">
        <f>'feuille de saisie_MATHS'!A31</f>
        <v>0</v>
      </c>
      <c r="B31" s="206">
        <f>'feuille de saisie_MATHS'!B31</f>
        <v>0</v>
      </c>
      <c r="C31" s="207">
        <f>'feuille de saisie_MATHS'!C31</f>
        <v>0</v>
      </c>
      <c r="D31" s="207">
        <f>'feuille de saisie_MATHS'!D31</f>
        <v>0</v>
      </c>
      <c r="E31" s="208">
        <f>'feuille de saisie_MATHS'!E31</f>
        <v>0</v>
      </c>
      <c r="F31" s="30"/>
      <c r="G31" s="29"/>
      <c r="H31" s="29"/>
      <c r="I31" s="29"/>
      <c r="J31" s="31"/>
      <c r="K31" s="30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1"/>
      <c r="AG31" s="30"/>
      <c r="AH31" s="29"/>
      <c r="AI31" s="29"/>
      <c r="AJ31" s="29"/>
      <c r="AK31" s="29"/>
      <c r="AL31" s="29"/>
      <c r="AM31" s="29"/>
      <c r="AN31" s="29"/>
      <c r="AO31" s="31"/>
    </row>
    <row r="32" spans="1:41" s="204" customFormat="1" ht="18.75" customHeight="1">
      <c r="A32" s="205">
        <f>'feuille de saisie_MATHS'!A32</f>
        <v>0</v>
      </c>
      <c r="B32" s="206">
        <f>'feuille de saisie_MATHS'!B32</f>
        <v>0</v>
      </c>
      <c r="C32" s="207">
        <f>'feuille de saisie_MATHS'!C32</f>
        <v>0</v>
      </c>
      <c r="D32" s="207">
        <f>'feuille de saisie_MATHS'!D32</f>
        <v>0</v>
      </c>
      <c r="E32" s="208">
        <f>'feuille de saisie_MATHS'!E32</f>
        <v>0</v>
      </c>
      <c r="F32" s="30"/>
      <c r="G32" s="29"/>
      <c r="H32" s="29"/>
      <c r="I32" s="29"/>
      <c r="J32" s="31"/>
      <c r="K32" s="30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1"/>
      <c r="AG32" s="30"/>
      <c r="AH32" s="29"/>
      <c r="AI32" s="29"/>
      <c r="AJ32" s="29"/>
      <c r="AK32" s="29"/>
      <c r="AL32" s="29"/>
      <c r="AM32" s="29"/>
      <c r="AN32" s="29"/>
      <c r="AO32" s="31"/>
    </row>
    <row r="33" spans="1:41" s="204" customFormat="1" ht="18.75" customHeight="1">
      <c r="A33" s="205">
        <f>'feuille de saisie_MATHS'!A33</f>
        <v>0</v>
      </c>
      <c r="B33" s="206">
        <f>'feuille de saisie_MATHS'!B33</f>
        <v>0</v>
      </c>
      <c r="C33" s="207">
        <f>'feuille de saisie_MATHS'!C33</f>
        <v>0</v>
      </c>
      <c r="D33" s="207">
        <f>'feuille de saisie_MATHS'!D33</f>
        <v>0</v>
      </c>
      <c r="E33" s="208">
        <f>'feuille de saisie_MATHS'!E33</f>
        <v>0</v>
      </c>
      <c r="F33" s="30"/>
      <c r="G33" s="29"/>
      <c r="H33" s="29"/>
      <c r="I33" s="29"/>
      <c r="J33" s="31"/>
      <c r="K33" s="3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1"/>
      <c r="AG33" s="30"/>
      <c r="AH33" s="29"/>
      <c r="AI33" s="29"/>
      <c r="AJ33" s="29"/>
      <c r="AK33" s="29"/>
      <c r="AL33" s="29"/>
      <c r="AM33" s="29"/>
      <c r="AN33" s="29"/>
      <c r="AO33" s="31"/>
    </row>
    <row r="34" spans="1:41" s="204" customFormat="1" ht="18.75" customHeight="1">
      <c r="A34" s="205">
        <f>'feuille de saisie_MATHS'!A34</f>
        <v>0</v>
      </c>
      <c r="B34" s="206">
        <f>'feuille de saisie_MATHS'!B34</f>
        <v>0</v>
      </c>
      <c r="C34" s="207">
        <f>'feuille de saisie_MATHS'!C34</f>
        <v>0</v>
      </c>
      <c r="D34" s="207">
        <f>'feuille de saisie_MATHS'!D34</f>
        <v>0</v>
      </c>
      <c r="E34" s="208">
        <f>'feuille de saisie_MATHS'!E34</f>
        <v>0</v>
      </c>
      <c r="F34" s="30"/>
      <c r="G34" s="29"/>
      <c r="H34" s="29"/>
      <c r="I34" s="29"/>
      <c r="J34" s="31"/>
      <c r="K34" s="30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1"/>
      <c r="AG34" s="30"/>
      <c r="AH34" s="29"/>
      <c r="AI34" s="29"/>
      <c r="AJ34" s="29"/>
      <c r="AK34" s="29"/>
      <c r="AL34" s="29"/>
      <c r="AM34" s="29"/>
      <c r="AN34" s="29"/>
      <c r="AO34" s="31"/>
    </row>
    <row r="35" spans="1:41" s="204" customFormat="1" ht="18.75" customHeight="1" thickBot="1">
      <c r="A35" s="209">
        <f>'feuille de saisie_MATHS'!A35</f>
        <v>0</v>
      </c>
      <c r="B35" s="210">
        <f>'feuille de saisie_MATHS'!B35</f>
        <v>0</v>
      </c>
      <c r="C35" s="211">
        <f>'feuille de saisie_MATHS'!C35</f>
        <v>0</v>
      </c>
      <c r="D35" s="211">
        <f>'feuille de saisie_MATHS'!D35</f>
        <v>0</v>
      </c>
      <c r="E35" s="212">
        <f>'feuille de saisie_MATHS'!E35</f>
        <v>0</v>
      </c>
      <c r="F35" s="32"/>
      <c r="G35" s="33"/>
      <c r="H35" s="33"/>
      <c r="I35" s="33"/>
      <c r="J35" s="34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4"/>
      <c r="AG35" s="32"/>
      <c r="AH35" s="33"/>
      <c r="AI35" s="33"/>
      <c r="AJ35" s="33"/>
      <c r="AK35" s="33"/>
      <c r="AL35" s="33"/>
      <c r="AM35" s="33"/>
      <c r="AN35" s="33"/>
      <c r="AO35" s="34"/>
    </row>
  </sheetData>
  <sheetProtection sheet="1" selectLockedCells="1"/>
  <mergeCells count="18">
    <mergeCell ref="AG2:AO2"/>
    <mergeCell ref="A3:A4"/>
    <mergeCell ref="B3:B4"/>
    <mergeCell ref="C3:C4"/>
    <mergeCell ref="D3:D4"/>
    <mergeCell ref="E3:E4"/>
    <mergeCell ref="AK3:AL3"/>
    <mergeCell ref="AM3:AO3"/>
    <mergeCell ref="A1:AO1"/>
    <mergeCell ref="F3:J3"/>
    <mergeCell ref="K3:N3"/>
    <mergeCell ref="P3:T3"/>
    <mergeCell ref="U3:AC3"/>
    <mergeCell ref="AD3:AE3"/>
    <mergeCell ref="AG3:AJ3"/>
    <mergeCell ref="A2:E2"/>
    <mergeCell ref="F2:J2"/>
    <mergeCell ref="K2:AF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7"/>
  <sheetViews>
    <sheetView zoomScale="60" zoomScaleNormal="60" zoomScalePageLayoutView="0" workbookViewId="0" topLeftCell="A1">
      <selection activeCell="A1" sqref="A1:AQ1"/>
    </sheetView>
  </sheetViews>
  <sheetFormatPr defaultColWidth="4.7109375" defaultRowHeight="12.75"/>
  <cols>
    <col min="1" max="1" width="17.7109375" style="12" customWidth="1"/>
    <col min="2" max="2" width="16.28125" style="12" customWidth="1"/>
    <col min="3" max="3" width="5.00390625" style="22" customWidth="1"/>
    <col min="4" max="4" width="8.421875" style="22" customWidth="1"/>
    <col min="5" max="5" width="8.28125" style="22" customWidth="1"/>
    <col min="6" max="6" width="8.421875" style="12" customWidth="1"/>
    <col min="7" max="7" width="7.8515625" style="58" customWidth="1"/>
    <col min="8" max="8" width="8.00390625" style="58" customWidth="1"/>
    <col min="9" max="9" width="6.421875" style="58" customWidth="1"/>
    <col min="10" max="10" width="8.28125" style="58" customWidth="1"/>
    <col min="11" max="11" width="6.421875" style="58" customWidth="1"/>
    <col min="12" max="13" width="0" style="58" hidden="1" customWidth="1"/>
    <col min="14" max="14" width="6.421875" style="22" customWidth="1"/>
    <col min="15" max="15" width="6.7109375" style="22" customWidth="1"/>
    <col min="16" max="16" width="6.421875" style="22" customWidth="1"/>
    <col min="17" max="17" width="6.7109375" style="22" customWidth="1"/>
    <col min="18" max="18" width="6.421875" style="22" customWidth="1"/>
    <col min="19" max="19" width="6.7109375" style="22" customWidth="1"/>
    <col min="20" max="20" width="6.421875" style="22" customWidth="1"/>
    <col min="21" max="21" width="6.7109375" style="22" customWidth="1"/>
    <col min="22" max="23" width="12.7109375" style="22" customWidth="1"/>
    <col min="24" max="24" width="6.421875" style="22" customWidth="1"/>
    <col min="25" max="25" width="6.7109375" style="22" customWidth="1"/>
    <col min="26" max="26" width="6.421875" style="22" customWidth="1"/>
    <col min="27" max="27" width="6.7109375" style="22" customWidth="1"/>
    <col min="28" max="28" width="6.421875" style="22" customWidth="1"/>
    <col min="29" max="29" width="6.7109375" style="22" customWidth="1"/>
    <col min="30" max="30" width="6.421875" style="12" customWidth="1"/>
    <col min="31" max="31" width="6.7109375" style="12" customWidth="1"/>
    <col min="32" max="32" width="6.421875" style="12" customWidth="1"/>
    <col min="33" max="33" width="6.7109375" style="12" customWidth="1"/>
    <col min="34" max="34" width="6.421875" style="12" customWidth="1"/>
    <col min="35" max="35" width="6.7109375" style="12" customWidth="1"/>
    <col min="36" max="36" width="8.00390625" style="12" customWidth="1"/>
    <col min="37" max="37" width="7.140625" style="12" customWidth="1"/>
    <col min="38" max="38" width="6.8515625" style="12" customWidth="1"/>
    <col min="39" max="39" width="7.28125" style="12" customWidth="1"/>
    <col min="40" max="40" width="7.00390625" style="12" customWidth="1"/>
    <col min="41" max="43" width="9.7109375" style="12" customWidth="1"/>
    <col min="44" max="16384" width="4.7109375" style="12" customWidth="1"/>
  </cols>
  <sheetData>
    <row r="1" spans="1:43" ht="39" customHeight="1" thickBot="1">
      <c r="A1" s="263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</row>
    <row r="2" spans="1:43" s="15" customFormat="1" ht="51.75" customHeight="1">
      <c r="A2" s="265" t="str">
        <f>'feuille de saisie_MATHS'!A2:E2</f>
        <v>École :
Enseignant : </v>
      </c>
      <c r="B2" s="266"/>
      <c r="C2" s="266"/>
      <c r="D2" s="266"/>
      <c r="E2" s="266"/>
      <c r="F2" s="266"/>
      <c r="G2" s="267"/>
      <c r="H2" s="271" t="s">
        <v>74</v>
      </c>
      <c r="I2" s="271"/>
      <c r="J2" s="273">
        <f>COUNTA('feuille de saisie_MATHS'!A5:A489)</f>
        <v>0</v>
      </c>
      <c r="K2" s="274"/>
      <c r="L2" s="13"/>
      <c r="M2" s="14"/>
      <c r="N2" s="277" t="s">
        <v>0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9"/>
      <c r="AJ2" s="257" t="s">
        <v>1</v>
      </c>
      <c r="AK2" s="258"/>
      <c r="AL2" s="258"/>
      <c r="AM2" s="258"/>
      <c r="AN2" s="258"/>
      <c r="AO2" s="259"/>
      <c r="AP2" s="246" t="s">
        <v>2</v>
      </c>
      <c r="AQ2" s="247"/>
    </row>
    <row r="3" spans="1:43" ht="13.5" customHeight="1">
      <c r="A3" s="268"/>
      <c r="B3" s="269"/>
      <c r="C3" s="269"/>
      <c r="D3" s="269"/>
      <c r="E3" s="269"/>
      <c r="F3" s="269"/>
      <c r="G3" s="270"/>
      <c r="H3" s="272"/>
      <c r="I3" s="272"/>
      <c r="J3" s="275"/>
      <c r="K3" s="276"/>
      <c r="L3" s="16"/>
      <c r="M3" s="17"/>
      <c r="N3" s="280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2"/>
      <c r="AJ3" s="260"/>
      <c r="AK3" s="261"/>
      <c r="AL3" s="261"/>
      <c r="AM3" s="261"/>
      <c r="AN3" s="261"/>
      <c r="AO3" s="262"/>
      <c r="AP3" s="248"/>
      <c r="AQ3" s="249"/>
    </row>
    <row r="4" spans="1:58" s="19" customFormat="1" ht="84.75" customHeight="1" thickBot="1">
      <c r="A4" s="239" t="s">
        <v>25</v>
      </c>
      <c r="B4" s="240"/>
      <c r="C4" s="250">
        <f ca="1">TODAY()</f>
        <v>42031</v>
      </c>
      <c r="D4" s="250"/>
      <c r="E4" s="250"/>
      <c r="F4" s="251" t="s">
        <v>26</v>
      </c>
      <c r="G4" s="251"/>
      <c r="H4" s="252" t="s">
        <v>27</v>
      </c>
      <c r="I4" s="252"/>
      <c r="J4" s="253" t="s">
        <v>65</v>
      </c>
      <c r="K4" s="254"/>
      <c r="L4" s="255"/>
      <c r="M4" s="256"/>
      <c r="N4" s="264" t="s">
        <v>9</v>
      </c>
      <c r="O4" s="244"/>
      <c r="P4" s="241" t="s">
        <v>10</v>
      </c>
      <c r="Q4" s="241"/>
      <c r="R4" s="241" t="s">
        <v>11</v>
      </c>
      <c r="S4" s="241"/>
      <c r="T4" s="244" t="s">
        <v>10</v>
      </c>
      <c r="U4" s="244"/>
      <c r="V4" s="241" t="s">
        <v>15</v>
      </c>
      <c r="W4" s="241"/>
      <c r="X4" s="241" t="s">
        <v>16</v>
      </c>
      <c r="Y4" s="241"/>
      <c r="Z4" s="241" t="s">
        <v>29</v>
      </c>
      <c r="AA4" s="241"/>
      <c r="AB4" s="245" t="s">
        <v>64</v>
      </c>
      <c r="AC4" s="245"/>
      <c r="AD4" s="241" t="s">
        <v>12</v>
      </c>
      <c r="AE4" s="241"/>
      <c r="AF4" s="241" t="s">
        <v>13</v>
      </c>
      <c r="AG4" s="241"/>
      <c r="AH4" s="241" t="s">
        <v>14</v>
      </c>
      <c r="AI4" s="242"/>
      <c r="AJ4" s="243" t="s">
        <v>30</v>
      </c>
      <c r="AK4" s="241"/>
      <c r="AL4" s="241" t="s">
        <v>21</v>
      </c>
      <c r="AM4" s="241"/>
      <c r="AN4" s="241" t="s">
        <v>31</v>
      </c>
      <c r="AO4" s="242"/>
      <c r="AP4" s="243" t="s">
        <v>23</v>
      </c>
      <c r="AQ4" s="242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43" s="19" customFormat="1" ht="24.75" customHeight="1">
      <c r="A5" s="239" t="s">
        <v>32</v>
      </c>
      <c r="B5" s="240"/>
      <c r="C5" s="240"/>
      <c r="D5" s="240"/>
      <c r="E5" s="240"/>
      <c r="F5" s="2" t="e">
        <f>SUM(F7:F37)/$J$2</f>
        <v>#DIV/0!</v>
      </c>
      <c r="G5" s="3" t="e">
        <f>F5/55</f>
        <v>#DIV/0!</v>
      </c>
      <c r="H5" s="2" t="e">
        <f>SUM(H7:H37)/$J$2</f>
        <v>#DIV/0!</v>
      </c>
      <c r="I5" s="3" t="e">
        <f>H5/55</f>
        <v>#DIV/0!</v>
      </c>
      <c r="J5" s="2" t="e">
        <f>SUM(J7:J37)/$J$2</f>
        <v>#DIV/0!</v>
      </c>
      <c r="K5" s="6" t="e">
        <f>J5/55</f>
        <v>#DIV/0!</v>
      </c>
      <c r="L5" s="10" t="e">
        <f>SUM(L7:L26)/$J$2</f>
        <v>#DIV/0!</v>
      </c>
      <c r="M5" s="5" t="e">
        <f>L5/29</f>
        <v>#DIV/0!</v>
      </c>
      <c r="N5" s="81" t="e">
        <f>SUM(N7:N37)/$J$2</f>
        <v>#DIV/0!</v>
      </c>
      <c r="O5" s="3" t="e">
        <f>N5/6</f>
        <v>#DIV/0!</v>
      </c>
      <c r="P5" s="2" t="e">
        <f>SUM(P7:P37)/$J$2</f>
        <v>#DIV/0!</v>
      </c>
      <c r="Q5" s="3" t="e">
        <f>P5/3</f>
        <v>#DIV/0!</v>
      </c>
      <c r="R5" s="2" t="e">
        <f>SUM(R7:R37)/$J$2</f>
        <v>#DIV/0!</v>
      </c>
      <c r="S5" s="3" t="e">
        <f>R5/1</f>
        <v>#DIV/0!</v>
      </c>
      <c r="T5" s="2" t="e">
        <f>SUM(T7:T37)/$J$2</f>
        <v>#DIV/0!</v>
      </c>
      <c r="U5" s="3" t="e">
        <f>T5/1</f>
        <v>#DIV/0!</v>
      </c>
      <c r="V5" s="2" t="e">
        <f>SUM(V7:V37)/$J$2</f>
        <v>#DIV/0!</v>
      </c>
      <c r="W5" s="3" t="e">
        <f>V5/3</f>
        <v>#DIV/0!</v>
      </c>
      <c r="X5" s="2" t="e">
        <f>SUM(X7:X37)/$J$2</f>
        <v>#DIV/0!</v>
      </c>
      <c r="Y5" s="3" t="e">
        <f>X5/1</f>
        <v>#DIV/0!</v>
      </c>
      <c r="Z5" s="2" t="e">
        <f>SUM(Z7:Z37)/$J$2</f>
        <v>#DIV/0!</v>
      </c>
      <c r="AA5" s="3" t="e">
        <f>Z5/8</f>
        <v>#DIV/0!</v>
      </c>
      <c r="AB5" s="2" t="e">
        <f>SUM(AB7:AB37)/$J$2</f>
        <v>#DIV/0!</v>
      </c>
      <c r="AC5" s="3" t="e">
        <f>AB5/7</f>
        <v>#DIV/0!</v>
      </c>
      <c r="AD5" s="2" t="e">
        <f>SUM(AD7:AD37)/$J$2</f>
        <v>#DIV/0!</v>
      </c>
      <c r="AE5" s="3" t="e">
        <f>AD5/4</f>
        <v>#DIV/0!</v>
      </c>
      <c r="AF5" s="2" t="e">
        <f>SUM(AF7:AF37)/$J$2</f>
        <v>#DIV/0!</v>
      </c>
      <c r="AG5" s="3" t="e">
        <f>AF5/2</f>
        <v>#DIV/0!</v>
      </c>
      <c r="AH5" s="2" t="e">
        <f>SUM(AH7:AH37)/$J$2</f>
        <v>#DIV/0!</v>
      </c>
      <c r="AI5" s="6" t="e">
        <f>AH5/6</f>
        <v>#DIV/0!</v>
      </c>
      <c r="AJ5" s="81" t="e">
        <f>SUM(AJ7:AJ37)/$J$2</f>
        <v>#DIV/0!</v>
      </c>
      <c r="AK5" s="3" t="e">
        <f>AJ5/7</f>
        <v>#DIV/0!</v>
      </c>
      <c r="AL5" s="2" t="e">
        <f>SUM(AL7:AL37)/$J$2</f>
        <v>#DIV/0!</v>
      </c>
      <c r="AM5" s="3" t="e">
        <f>AL5/1</f>
        <v>#DIV/0!</v>
      </c>
      <c r="AN5" s="2" t="e">
        <f>SUM(AN7:AN37)/$J$2</f>
        <v>#DIV/0!</v>
      </c>
      <c r="AO5" s="6" t="e">
        <f>AN5/1</f>
        <v>#DIV/0!</v>
      </c>
      <c r="AP5" s="81" t="e">
        <f>SUM(AP7:AP37)/$J$2</f>
        <v>#DIV/0!</v>
      </c>
      <c r="AQ5" s="6" t="e">
        <f>AP5/4</f>
        <v>#DIV/0!</v>
      </c>
    </row>
    <row r="6" spans="1:43" s="1" customFormat="1" ht="40.5" customHeight="1">
      <c r="A6" s="8" t="s">
        <v>4</v>
      </c>
      <c r="B6" s="4" t="s">
        <v>5</v>
      </c>
      <c r="C6" s="4" t="s">
        <v>33</v>
      </c>
      <c r="D6" s="4" t="s">
        <v>34</v>
      </c>
      <c r="E6" s="4" t="s">
        <v>35</v>
      </c>
      <c r="F6" s="91" t="s">
        <v>36</v>
      </c>
      <c r="G6" s="91" t="s">
        <v>37</v>
      </c>
      <c r="H6" s="90" t="s">
        <v>38</v>
      </c>
      <c r="I6" s="90" t="s">
        <v>39</v>
      </c>
      <c r="J6" s="92" t="s">
        <v>38</v>
      </c>
      <c r="K6" s="93" t="s">
        <v>39</v>
      </c>
      <c r="L6" s="27" t="s">
        <v>38</v>
      </c>
      <c r="M6" s="7" t="s">
        <v>39</v>
      </c>
      <c r="N6" s="92" t="s">
        <v>38</v>
      </c>
      <c r="O6" s="93" t="s">
        <v>39</v>
      </c>
      <c r="P6" s="92" t="s">
        <v>38</v>
      </c>
      <c r="Q6" s="93" t="s">
        <v>39</v>
      </c>
      <c r="R6" s="92" t="s">
        <v>38</v>
      </c>
      <c r="S6" s="93" t="s">
        <v>39</v>
      </c>
      <c r="T6" s="92" t="s">
        <v>38</v>
      </c>
      <c r="U6" s="93" t="s">
        <v>39</v>
      </c>
      <c r="V6" s="92" t="s">
        <v>38</v>
      </c>
      <c r="W6" s="93" t="s">
        <v>39</v>
      </c>
      <c r="X6" s="92" t="s">
        <v>38</v>
      </c>
      <c r="Y6" s="93" t="s">
        <v>39</v>
      </c>
      <c r="Z6" s="92" t="s">
        <v>38</v>
      </c>
      <c r="AA6" s="93" t="s">
        <v>39</v>
      </c>
      <c r="AB6" s="92" t="s">
        <v>38</v>
      </c>
      <c r="AC6" s="93" t="s">
        <v>39</v>
      </c>
      <c r="AD6" s="92" t="s">
        <v>38</v>
      </c>
      <c r="AE6" s="93" t="s">
        <v>39</v>
      </c>
      <c r="AF6" s="92" t="s">
        <v>38</v>
      </c>
      <c r="AG6" s="93" t="s">
        <v>39</v>
      </c>
      <c r="AH6" s="92" t="s">
        <v>38</v>
      </c>
      <c r="AI6" s="93" t="s">
        <v>39</v>
      </c>
      <c r="AJ6" s="92" t="s">
        <v>38</v>
      </c>
      <c r="AK6" s="93" t="s">
        <v>39</v>
      </c>
      <c r="AL6" s="92" t="s">
        <v>38</v>
      </c>
      <c r="AM6" s="93" t="s">
        <v>39</v>
      </c>
      <c r="AN6" s="92" t="s">
        <v>38</v>
      </c>
      <c r="AO6" s="93" t="s">
        <v>39</v>
      </c>
      <c r="AP6" s="92" t="s">
        <v>38</v>
      </c>
      <c r="AQ6" s="93" t="s">
        <v>39</v>
      </c>
    </row>
    <row r="7" spans="1:43" ht="20.25" customHeight="1">
      <c r="A7" s="82">
        <f>'feuille de saisie_MATHS'!A5</f>
        <v>0</v>
      </c>
      <c r="B7" s="83">
        <f>'feuille de saisie_MATHS'!B5</f>
        <v>0</v>
      </c>
      <c r="C7" s="72">
        <f>'feuille de saisie_MATHS'!C5</f>
        <v>0</v>
      </c>
      <c r="D7" s="72">
        <f>'feuille de saisie_MATHS'!D5</f>
        <v>0</v>
      </c>
      <c r="E7" s="72">
        <f>'feuille de saisie_MATHS'!E5</f>
        <v>0</v>
      </c>
      <c r="F7" s="86">
        <f>COUNTIF('feuille de saisie_MATHS'!F5:BH5,1)+COUNTIF('feuille de saisie_MATHS'!F5:BH5,2)</f>
        <v>0</v>
      </c>
      <c r="G7" s="86" t="e">
        <f>F7/COUNTA('feuille de saisie_MATHS'!F5:BH5)*100</f>
        <v>#DIV/0!</v>
      </c>
      <c r="H7" s="88">
        <f>COUNTIF('feuille de saisie_MATHS'!F5:BH5,0)</f>
        <v>0</v>
      </c>
      <c r="I7" s="88" t="e">
        <f>H7/COUNTA('feuille de saisie_MATHS'!F5:BH5)*100</f>
        <v>#DIV/0!</v>
      </c>
      <c r="J7" s="94">
        <f>COUNTIF('feuille de saisie_MATHS'!F5:BH5,9)</f>
        <v>0</v>
      </c>
      <c r="K7" s="95" t="e">
        <f>J7/COUNTA('feuille de saisie_MATHS'!F5:BH5)*100</f>
        <v>#DIV/0!</v>
      </c>
      <c r="L7" s="28">
        <f>COUNTIF('feuille de saisie_MATHS'!F5:X5,9)</f>
        <v>0</v>
      </c>
      <c r="M7" s="55">
        <f>L7/29*100</f>
        <v>0</v>
      </c>
      <c r="N7" s="38" t="str">
        <f>IF(OR('feuille de saisie_MATHS'!F5="A",'feuille de saisie_MATHS'!F5="",'feuille de saisie_MATHS'!K5="A",'feuille de saisie_MATHS'!K5=""),"A",COUNTIF('feuille de saisie_MATHS'!F5:K5,1)+COUNTIF('feuille de saisie_MATHS'!F5:K5,2))</f>
        <v>A</v>
      </c>
      <c r="O7" s="20" t="e">
        <f>N7/6*100</f>
        <v>#VALUE!</v>
      </c>
      <c r="P7" s="20" t="str">
        <f>IF(OR('feuille de saisie_MATHS'!L5="A",'feuille de saisie_MATHS'!N5=""),"A",COUNTIF('feuille de saisie_MATHS'!L5:N5,1)+COUNTIF('feuille de saisie_MATHS'!L5:N5,2))</f>
        <v>A</v>
      </c>
      <c r="Q7" s="20" t="e">
        <f>P7/3*100</f>
        <v>#VALUE!</v>
      </c>
      <c r="R7" s="20" t="str">
        <f>IF(OR('feuille de saisie_MATHS'!O5="A",'feuille de saisie_MATHS'!O5=""),"A",COUNTIF('feuille de saisie_MATHS'!O5:O5,1)+COUNTIF('feuille de saisie_MATHS'!O5:O5,2))</f>
        <v>A</v>
      </c>
      <c r="S7" s="20" t="e">
        <f>R7/1*100</f>
        <v>#VALUE!</v>
      </c>
      <c r="T7" s="20" t="str">
        <f>IF(OR('feuille de saisie_MATHS'!P5="A",'feuille de saisie_MATHS'!P5=""),"A",COUNTIF('feuille de saisie_MATHS'!P5:P5,1)+COUNTIF('feuille de saisie_MATHS'!P5:P5,2))</f>
        <v>A</v>
      </c>
      <c r="U7" s="20" t="e">
        <f>T7/1*100</f>
        <v>#VALUE!</v>
      </c>
      <c r="V7" s="20" t="str">
        <f>IF(OR('feuille de saisie_MATHS'!AJ5="A",'feuille de saisie_MATHS'!AL5=""),"A",COUNTIF('feuille de saisie_MATHS'!AJ5:AL5,1)+COUNTIF('feuille de saisie_MATHS'!AJ5:AL5,2))</f>
        <v>A</v>
      </c>
      <c r="W7" s="20" t="e">
        <f>V7/3*100</f>
        <v>#VALUE!</v>
      </c>
      <c r="X7" s="20" t="str">
        <f>IF(OR('feuille de saisie_MATHS'!AM5="A",'feuille de saisie_MATHS'!AM5=""),"A",COUNTIF('feuille de saisie_MATHS'!AM5:AM5,1)+COUNTIF('feuille de saisie_MATHS'!AM5:AM5,2))</f>
        <v>A</v>
      </c>
      <c r="Y7" s="20" t="e">
        <f>X7/1*100</f>
        <v>#VALUE!</v>
      </c>
      <c r="Z7" s="20" t="str">
        <f>IF(OR('feuille de saisie_MATHS'!AU5="A",'feuille de saisie_MATHS'!AN5="",'feuille de saisie_MATHS'!AU5="A",'feuille de saisie_MATHS'!AN5=""),"A",COUNTIF('feuille de saisie_MATHS'!AN5:AU5,1)+COUNTIF('feuille de saisie_MATHS'!AN5:AU5,2))</f>
        <v>A</v>
      </c>
      <c r="AA7" s="20" t="e">
        <f>Z7/8*100</f>
        <v>#VALUE!</v>
      </c>
      <c r="AB7" s="20" t="str">
        <f>IF(OR('feuille de saisie_MATHS'!Q5="A",'feuille de saisie_MATHS'!W5="",'feuille de saisie_MATHS'!Q5="A",'feuille de saisie_MATHS'!W5=""),"A",COUNTIF('feuille de saisie_MATHS'!Q5:W5,1)+COUNTIF('feuille de saisie_MATHS'!Q5:W5,2))</f>
        <v>A</v>
      </c>
      <c r="AC7" s="20" t="e">
        <f>AB7/7*100</f>
        <v>#VALUE!</v>
      </c>
      <c r="AD7" s="20" t="str">
        <f>IF(OR('feuille de saisie_MATHS'!X5="A",'feuille de saisie_MATHS'!AA5="",'feuille de saisie_MATHS'!X5="A",'feuille de saisie_MATHS'!AA5=""),"A",COUNTIF('feuille de saisie_MATHS'!X5:AA5,1)+COUNTIF('feuille de saisie_MATHS'!X5:AA5,2))</f>
        <v>A</v>
      </c>
      <c r="AE7" s="20" t="e">
        <f>AD7/4*100</f>
        <v>#VALUE!</v>
      </c>
      <c r="AF7" s="20" t="str">
        <f>IF(OR('feuille de saisie_MATHS'!AB5="A",'feuille de saisie_MATHS'!AC5="",'feuille de saisie_MATHS'!AB5="A",'feuille de saisie_MATHS'!AC5=""),"A",COUNTIF('feuille de saisie_MATHS'!AB5:AC5,1)+COUNTIF('feuille de saisie_MATHS'!AB5:AC5,2))</f>
        <v>A</v>
      </c>
      <c r="AG7" s="20" t="e">
        <f>AF7/2*100</f>
        <v>#VALUE!</v>
      </c>
      <c r="AH7" s="20" t="str">
        <f>IF(OR('feuille de saisie_MATHS'!AD5="A",'feuille de saisie_MATHS'!AI5="",'feuille de saisie_MATHS'!AD5="A",'feuille de saisie_MATHS'!AI5=""),"A",COUNTIF('feuille de saisie_MATHS'!AD5:AI5,1)+COUNTIF('feuille de saisie_MATHS'!AD5:AI5,2))</f>
        <v>A</v>
      </c>
      <c r="AI7" s="53" t="e">
        <f>AH7/6*100</f>
        <v>#VALUE!</v>
      </c>
      <c r="AJ7" s="38" t="str">
        <f>IF(OR('feuille de saisie_MATHS'!AV5="A",'feuille de saisie_MATHS'!BB5="",'feuille de saisie_MATHS'!AV5="A",'feuille de saisie_MATHS'!BB5=""),"A",COUNTIF('feuille de saisie_MATHS'!AV5:BB5,1)+COUNTIF('feuille de saisie_MATHS'!AV5:BB5,2))</f>
        <v>A</v>
      </c>
      <c r="AK7" s="20" t="e">
        <f>AJ7/7*100</f>
        <v>#VALUE!</v>
      </c>
      <c r="AL7" s="20" t="str">
        <f>IF(OR('feuille de saisie_MATHS'!BC5="A",'feuille de saisie_MATHS'!BC5=""),"A",COUNTIF('feuille de saisie_MATHS'!BC5:BC5,1)+COUNTIF('feuille de saisie_MATHS'!BC5:BC5,2))</f>
        <v>A</v>
      </c>
      <c r="AM7" s="20" t="e">
        <f>AL7/1*100</f>
        <v>#VALUE!</v>
      </c>
      <c r="AN7" s="20" t="str">
        <f>IF(OR('feuille de saisie_MATHS'!BD5="A",'feuille de saisie_MATHS'!BD5=""),"A",COUNTIF('feuille de saisie_MATHS'!BD5:BD5,1)+COUNTIF('feuille de saisie_MATHS'!BD5:BD5,2))</f>
        <v>A</v>
      </c>
      <c r="AO7" s="53" t="e">
        <f>AN7/1*100</f>
        <v>#VALUE!</v>
      </c>
      <c r="AP7" s="38" t="str">
        <f>IF(OR('feuille de saisie_MATHS'!BE5="A",'feuille de saisie_MATHS'!BH5="",'feuille de saisie_MATHS'!BE5="A",'feuille de saisie_MATHS'!BH5=""),"A",COUNTIF('feuille de saisie_MATHS'!BE5:BH5,1)+COUNTIF('feuille de saisie_MATHS'!BE5:BH5,2))</f>
        <v>A</v>
      </c>
      <c r="AQ7" s="53" t="e">
        <f>AP7/4*100</f>
        <v>#VALUE!</v>
      </c>
    </row>
    <row r="8" spans="1:43" ht="20.25" customHeight="1">
      <c r="A8" s="82">
        <f>'feuille de saisie_MATHS'!A6</f>
        <v>0</v>
      </c>
      <c r="B8" s="83">
        <f>'feuille de saisie_MATHS'!B6</f>
        <v>0</v>
      </c>
      <c r="C8" s="72">
        <f>'feuille de saisie_MATHS'!C6</f>
        <v>0</v>
      </c>
      <c r="D8" s="72">
        <f>'feuille de saisie_MATHS'!D6</f>
        <v>0</v>
      </c>
      <c r="E8" s="72">
        <f>'feuille de saisie_MATHS'!E6</f>
        <v>0</v>
      </c>
      <c r="F8" s="86">
        <f>COUNTIF('feuille de saisie_MATHS'!F6:BH6,1)+COUNTIF('feuille de saisie_MATHS'!F6:BH6,2)</f>
        <v>0</v>
      </c>
      <c r="G8" s="86" t="e">
        <f>F8/COUNTA('feuille de saisie_MATHS'!F6:BH6)*100</f>
        <v>#DIV/0!</v>
      </c>
      <c r="H8" s="88">
        <f>COUNTIF('feuille de saisie_MATHS'!F6:BH6,0)</f>
        <v>0</v>
      </c>
      <c r="I8" s="88" t="e">
        <f>H8/COUNTA('feuille de saisie_MATHS'!F6:BH6)*100</f>
        <v>#DIV/0!</v>
      </c>
      <c r="J8" s="94">
        <f>COUNTIF('feuille de saisie_MATHS'!F6:BH6,9)</f>
        <v>0</v>
      </c>
      <c r="K8" s="95" t="e">
        <f>J8/COUNTA('feuille de saisie_MATHS'!F6:BH6)*100</f>
        <v>#DIV/0!</v>
      </c>
      <c r="L8" s="28">
        <f>COUNTIF('feuille de saisie_MATHS'!F6:X6,9)</f>
        <v>0</v>
      </c>
      <c r="M8" s="55">
        <f>L8/29*100</f>
        <v>0</v>
      </c>
      <c r="N8" s="38" t="str">
        <f>IF(OR('feuille de saisie_MATHS'!F6="A",'feuille de saisie_MATHS'!F6="",'feuille de saisie_MATHS'!K6="A",'feuille de saisie_MATHS'!K6=""),"A",COUNTIF('feuille de saisie_MATHS'!F6:K6,1)+COUNTIF('feuille de saisie_MATHS'!F6:K6,2))</f>
        <v>A</v>
      </c>
      <c r="O8" s="20" t="e">
        <f>N8/6*100</f>
        <v>#VALUE!</v>
      </c>
      <c r="P8" s="20" t="str">
        <f>IF(OR('feuille de saisie_MATHS'!L6="A",'feuille de saisie_MATHS'!N6=""),"A",COUNTIF('feuille de saisie_MATHS'!L6:N6,1)+COUNTIF('feuille de saisie_MATHS'!L6:N6,2))</f>
        <v>A</v>
      </c>
      <c r="Q8" s="20" t="e">
        <f>P8/3*100</f>
        <v>#VALUE!</v>
      </c>
      <c r="R8" s="20" t="str">
        <f>IF(OR('feuille de saisie_MATHS'!O6="A",'feuille de saisie_MATHS'!O6=""),"A",COUNTIF('feuille de saisie_MATHS'!O6:O6,1)+COUNTIF('feuille de saisie_MATHS'!O6:O6,2))</f>
        <v>A</v>
      </c>
      <c r="S8" s="20" t="e">
        <f>R8/1*100</f>
        <v>#VALUE!</v>
      </c>
      <c r="T8" s="20" t="str">
        <f>IF(OR('feuille de saisie_MATHS'!P6="A",'feuille de saisie_MATHS'!P6=""),"A",COUNTIF('feuille de saisie_MATHS'!P6:P6,1)+COUNTIF('feuille de saisie_MATHS'!P6:P6,2))</f>
        <v>A</v>
      </c>
      <c r="U8" s="20" t="e">
        <f>T8/1*100</f>
        <v>#VALUE!</v>
      </c>
      <c r="V8" s="20" t="str">
        <f>IF(OR('feuille de saisie_MATHS'!AJ6="A",'feuille de saisie_MATHS'!AL6=""),"A",COUNTIF('feuille de saisie_MATHS'!AJ6:AL6,1)+COUNTIF('feuille de saisie_MATHS'!AJ6:AL6,2))</f>
        <v>A</v>
      </c>
      <c r="W8" s="20" t="e">
        <f>V8/3*100</f>
        <v>#VALUE!</v>
      </c>
      <c r="X8" s="20" t="str">
        <f>IF(OR('feuille de saisie_MATHS'!AM6="A",'feuille de saisie_MATHS'!AM6=""),"A",COUNTIF('feuille de saisie_MATHS'!AM6:AM6,1)+COUNTIF('feuille de saisie_MATHS'!AM6:AM6,2))</f>
        <v>A</v>
      </c>
      <c r="Y8" s="20" t="e">
        <f>X8/1*100</f>
        <v>#VALUE!</v>
      </c>
      <c r="Z8" s="20" t="str">
        <f>IF(OR('feuille de saisie_MATHS'!AU6="A",'feuille de saisie_MATHS'!AN6="",'feuille de saisie_MATHS'!AU6="A",'feuille de saisie_MATHS'!AN6=""),"A",COUNTIF('feuille de saisie_MATHS'!AN6:AU6,1)+COUNTIF('feuille de saisie_MATHS'!AN6:AU6,2))</f>
        <v>A</v>
      </c>
      <c r="AA8" s="20" t="e">
        <f>Z8/8*100</f>
        <v>#VALUE!</v>
      </c>
      <c r="AB8" s="20" t="str">
        <f>IF(OR('feuille de saisie_MATHS'!Q6="A",'feuille de saisie_MATHS'!W6="",'feuille de saisie_MATHS'!Q6="A",'feuille de saisie_MATHS'!W6=""),"A",COUNTIF('feuille de saisie_MATHS'!Q6:W6,1)+COUNTIF('feuille de saisie_MATHS'!Q6:W6,2))</f>
        <v>A</v>
      </c>
      <c r="AC8" s="20" t="e">
        <f>AB8/7*100</f>
        <v>#VALUE!</v>
      </c>
      <c r="AD8" s="20" t="str">
        <f>IF(OR('feuille de saisie_MATHS'!X6="A",'feuille de saisie_MATHS'!AA6="",'feuille de saisie_MATHS'!X6="A",'feuille de saisie_MATHS'!AA6=""),"A",COUNTIF('feuille de saisie_MATHS'!X6:AA6,1)+COUNTIF('feuille de saisie_MATHS'!X6:AA6,2))</f>
        <v>A</v>
      </c>
      <c r="AE8" s="20" t="e">
        <f>AD8/4*100</f>
        <v>#VALUE!</v>
      </c>
      <c r="AF8" s="20" t="str">
        <f>IF(OR('feuille de saisie_MATHS'!AB6="A",'feuille de saisie_MATHS'!AC6="",'feuille de saisie_MATHS'!AB6="A",'feuille de saisie_MATHS'!AC6=""),"A",COUNTIF('feuille de saisie_MATHS'!AB6:AC6,1)+COUNTIF('feuille de saisie_MATHS'!AB6:AC6,2))</f>
        <v>A</v>
      </c>
      <c r="AG8" s="20" t="e">
        <f>AF8/2*100</f>
        <v>#VALUE!</v>
      </c>
      <c r="AH8" s="20" t="str">
        <f>IF(OR('feuille de saisie_MATHS'!AD6="A",'feuille de saisie_MATHS'!AI6="",'feuille de saisie_MATHS'!AD6="A",'feuille de saisie_MATHS'!AI6=""),"A",COUNTIF('feuille de saisie_MATHS'!AD6:AI6,1)+COUNTIF('feuille de saisie_MATHS'!AD6:AI6,2))</f>
        <v>A</v>
      </c>
      <c r="AI8" s="53" t="e">
        <f>AH8/6*100</f>
        <v>#VALUE!</v>
      </c>
      <c r="AJ8" s="38" t="str">
        <f>IF(OR('feuille de saisie_MATHS'!AV6="A",'feuille de saisie_MATHS'!BB6="",'feuille de saisie_MATHS'!AV6="A",'feuille de saisie_MATHS'!BB6=""),"A",COUNTIF('feuille de saisie_MATHS'!AV6:BB6,1)+COUNTIF('feuille de saisie_MATHS'!AV6:BB6,2))</f>
        <v>A</v>
      </c>
      <c r="AK8" s="20" t="e">
        <f>AJ8/7*100</f>
        <v>#VALUE!</v>
      </c>
      <c r="AL8" s="20" t="str">
        <f>IF(OR('feuille de saisie_MATHS'!BC6="A",'feuille de saisie_MATHS'!BC6=""),"A",COUNTIF('feuille de saisie_MATHS'!BC6:BC6,1)+COUNTIF('feuille de saisie_MATHS'!BC6:BC6,2))</f>
        <v>A</v>
      </c>
      <c r="AM8" s="20" t="e">
        <f>AL8/1*100</f>
        <v>#VALUE!</v>
      </c>
      <c r="AN8" s="20" t="str">
        <f>IF(OR('feuille de saisie_MATHS'!BD6="A",'feuille de saisie_MATHS'!BD6=""),"A",COUNTIF('feuille de saisie_MATHS'!BD6:BD6,1)+COUNTIF('feuille de saisie_MATHS'!BD6:BD6,2))</f>
        <v>A</v>
      </c>
      <c r="AO8" s="53" t="e">
        <f>AN8/1*100</f>
        <v>#VALUE!</v>
      </c>
      <c r="AP8" s="38" t="str">
        <f>IF(OR('feuille de saisie_MATHS'!BE6="A",'feuille de saisie_MATHS'!BH6="",'feuille de saisie_MATHS'!BE6="A",'feuille de saisie_MATHS'!BH6=""),"A",COUNTIF('feuille de saisie_MATHS'!BE6:BH6,1)+COUNTIF('feuille de saisie_MATHS'!BE6:BH6,2))</f>
        <v>A</v>
      </c>
      <c r="AQ8" s="53" t="e">
        <f>AP8/4*100</f>
        <v>#VALUE!</v>
      </c>
    </row>
    <row r="9" spans="1:43" ht="20.25" customHeight="1">
      <c r="A9" s="82">
        <f>'feuille de saisie_MATHS'!A7</f>
        <v>0</v>
      </c>
      <c r="B9" s="83">
        <f>'feuille de saisie_MATHS'!B7</f>
        <v>0</v>
      </c>
      <c r="C9" s="72">
        <f>'feuille de saisie_MATHS'!C7</f>
        <v>0</v>
      </c>
      <c r="D9" s="72">
        <f>'feuille de saisie_MATHS'!D7</f>
        <v>0</v>
      </c>
      <c r="E9" s="72">
        <f>'feuille de saisie_MATHS'!E7</f>
        <v>0</v>
      </c>
      <c r="F9" s="86">
        <f>COUNTIF('feuille de saisie_MATHS'!F7:BH7,1)+COUNTIF('feuille de saisie_MATHS'!F7:BH7,2)</f>
        <v>0</v>
      </c>
      <c r="G9" s="86" t="e">
        <f>F9/COUNTA('feuille de saisie_MATHS'!F7:BH7)*100</f>
        <v>#DIV/0!</v>
      </c>
      <c r="H9" s="88">
        <f>COUNTIF('feuille de saisie_MATHS'!F7:BH7,0)</f>
        <v>0</v>
      </c>
      <c r="I9" s="88" t="e">
        <f>H9/COUNTA('feuille de saisie_MATHS'!F7:BH7)*100</f>
        <v>#DIV/0!</v>
      </c>
      <c r="J9" s="94">
        <f>COUNTIF('feuille de saisie_MATHS'!F7:BH7,9)</f>
        <v>0</v>
      </c>
      <c r="K9" s="95" t="e">
        <f>J9/COUNTA('feuille de saisie_MATHS'!F7:BH7)*100</f>
        <v>#DIV/0!</v>
      </c>
      <c r="L9" s="28">
        <f>COUNTIF('feuille de saisie_MATHS'!F7:X7,9)</f>
        <v>0</v>
      </c>
      <c r="M9" s="55">
        <f aca="true" t="shared" si="0" ref="M9:M26">L9/29*100</f>
        <v>0</v>
      </c>
      <c r="N9" s="38" t="str">
        <f>IF(OR('feuille de saisie_MATHS'!F7="A",'feuille de saisie_MATHS'!F7="",'feuille de saisie_MATHS'!K7="A",'feuille de saisie_MATHS'!K7=""),"A",COUNTIF('feuille de saisie_MATHS'!F7:K7,1)+COUNTIF('feuille de saisie_MATHS'!F7:K7,2))</f>
        <v>A</v>
      </c>
      <c r="O9" s="20" t="e">
        <f aca="true" t="shared" si="1" ref="O9:O35">N9/6*100</f>
        <v>#VALUE!</v>
      </c>
      <c r="P9" s="20" t="str">
        <f>IF(OR('feuille de saisie_MATHS'!L7="A",'feuille de saisie_MATHS'!N7=""),"A",COUNTIF('feuille de saisie_MATHS'!L7:N7,1)+COUNTIF('feuille de saisie_MATHS'!L7:N7,2))</f>
        <v>A</v>
      </c>
      <c r="Q9" s="20" t="e">
        <f aca="true" t="shared" si="2" ref="Q9:Q35">P9/3*100</f>
        <v>#VALUE!</v>
      </c>
      <c r="R9" s="20" t="str">
        <f>IF(OR('feuille de saisie_MATHS'!O7="A",'feuille de saisie_MATHS'!O7=""),"A",COUNTIF('feuille de saisie_MATHS'!O7:O7,1)+COUNTIF('feuille de saisie_MATHS'!O7:O7,2))</f>
        <v>A</v>
      </c>
      <c r="S9" s="20" t="e">
        <f aca="true" t="shared" si="3" ref="S9:S35">R9/1*100</f>
        <v>#VALUE!</v>
      </c>
      <c r="T9" s="20" t="str">
        <f>IF(OR('feuille de saisie_MATHS'!P7="A",'feuille de saisie_MATHS'!P7=""),"A",COUNTIF('feuille de saisie_MATHS'!P7:P7,1)+COUNTIF('feuille de saisie_MATHS'!P7:P7,2))</f>
        <v>A</v>
      </c>
      <c r="U9" s="20" t="e">
        <f aca="true" t="shared" si="4" ref="U9:U35">T9/1*100</f>
        <v>#VALUE!</v>
      </c>
      <c r="V9" s="20" t="str">
        <f>IF(OR('feuille de saisie_MATHS'!AJ7="A",'feuille de saisie_MATHS'!AL7=""),"A",COUNTIF('feuille de saisie_MATHS'!AJ7:AL7,1)+COUNTIF('feuille de saisie_MATHS'!AJ7:AL7,2))</f>
        <v>A</v>
      </c>
      <c r="W9" s="20" t="e">
        <f aca="true" t="shared" si="5" ref="W9:W35">V9/3*100</f>
        <v>#VALUE!</v>
      </c>
      <c r="X9" s="20" t="str">
        <f>IF(OR('feuille de saisie_MATHS'!AM7="A",'feuille de saisie_MATHS'!AM7=""),"A",COUNTIF('feuille de saisie_MATHS'!AM7:AM7,1)+COUNTIF('feuille de saisie_MATHS'!AM7:AM7,2))</f>
        <v>A</v>
      </c>
      <c r="Y9" s="20" t="e">
        <f aca="true" t="shared" si="6" ref="Y9:Y35">X9/1*100</f>
        <v>#VALUE!</v>
      </c>
      <c r="Z9" s="20" t="str">
        <f>IF(OR('feuille de saisie_MATHS'!AU7="A",'feuille de saisie_MATHS'!AN7="",'feuille de saisie_MATHS'!AU7="A",'feuille de saisie_MATHS'!AN7=""),"A",COUNTIF('feuille de saisie_MATHS'!AN7:AU7,1)+COUNTIF('feuille de saisie_MATHS'!AN7:AU7,2))</f>
        <v>A</v>
      </c>
      <c r="AA9" s="20" t="e">
        <f aca="true" t="shared" si="7" ref="AA9:AA35">Z9/8*100</f>
        <v>#VALUE!</v>
      </c>
      <c r="AB9" s="20" t="str">
        <f>IF(OR('feuille de saisie_MATHS'!Q7="A",'feuille de saisie_MATHS'!W7="",'feuille de saisie_MATHS'!Q7="A",'feuille de saisie_MATHS'!W7=""),"A",COUNTIF('feuille de saisie_MATHS'!Q7:W7,1)+COUNTIF('feuille de saisie_MATHS'!Q7:W7,2))</f>
        <v>A</v>
      </c>
      <c r="AC9" s="20" t="e">
        <f aca="true" t="shared" si="8" ref="AC9:AC35">AB9/7*100</f>
        <v>#VALUE!</v>
      </c>
      <c r="AD9" s="20" t="str">
        <f>IF(OR('feuille de saisie_MATHS'!X7="A",'feuille de saisie_MATHS'!AA7="",'feuille de saisie_MATHS'!X7="A",'feuille de saisie_MATHS'!AA7=""),"A",COUNTIF('feuille de saisie_MATHS'!X7:AA7,1)+COUNTIF('feuille de saisie_MATHS'!X7:AA7,2))</f>
        <v>A</v>
      </c>
      <c r="AE9" s="20" t="e">
        <f aca="true" t="shared" si="9" ref="AE9:AE35">AD9/4*100</f>
        <v>#VALUE!</v>
      </c>
      <c r="AF9" s="20" t="str">
        <f>IF(OR('feuille de saisie_MATHS'!AB7="A",'feuille de saisie_MATHS'!AC7="",'feuille de saisie_MATHS'!AB7="A",'feuille de saisie_MATHS'!AC7=""),"A",COUNTIF('feuille de saisie_MATHS'!AB7:AC7,1)+COUNTIF('feuille de saisie_MATHS'!AB7:AC7,2))</f>
        <v>A</v>
      </c>
      <c r="AG9" s="20" t="e">
        <f aca="true" t="shared" si="10" ref="AG9:AG35">AF9/2*100</f>
        <v>#VALUE!</v>
      </c>
      <c r="AH9" s="20" t="str">
        <f>IF(OR('feuille de saisie_MATHS'!AD7="A",'feuille de saisie_MATHS'!AI7="",'feuille de saisie_MATHS'!AD7="A",'feuille de saisie_MATHS'!AI7=""),"A",COUNTIF('feuille de saisie_MATHS'!AD7:AI7,1)+COUNTIF('feuille de saisie_MATHS'!AD7:AI7,2))</f>
        <v>A</v>
      </c>
      <c r="AI9" s="53" t="e">
        <f aca="true" t="shared" si="11" ref="AI9:AI35">AH9/6*100</f>
        <v>#VALUE!</v>
      </c>
      <c r="AJ9" s="38" t="str">
        <f>IF(OR('feuille de saisie_MATHS'!AV7="A",'feuille de saisie_MATHS'!BB7="",'feuille de saisie_MATHS'!AV7="A",'feuille de saisie_MATHS'!BB7=""),"A",COUNTIF('feuille de saisie_MATHS'!AV7:BB7,1)+COUNTIF('feuille de saisie_MATHS'!AV7:BB7,2))</f>
        <v>A</v>
      </c>
      <c r="AK9" s="20" t="e">
        <f aca="true" t="shared" si="12" ref="AK9:AK35">AJ9/7*100</f>
        <v>#VALUE!</v>
      </c>
      <c r="AL9" s="20" t="str">
        <f>IF(OR('feuille de saisie_MATHS'!BC7="A",'feuille de saisie_MATHS'!BC7=""),"A",COUNTIF('feuille de saisie_MATHS'!BC7:BC7,1)+COUNTIF('feuille de saisie_MATHS'!BC7:BC7,2))</f>
        <v>A</v>
      </c>
      <c r="AM9" s="20" t="e">
        <f aca="true" t="shared" si="13" ref="AM9:AM35">AL9/1*100</f>
        <v>#VALUE!</v>
      </c>
      <c r="AN9" s="20" t="str">
        <f>IF(OR('feuille de saisie_MATHS'!BD7="A",'feuille de saisie_MATHS'!BD7=""),"A",COUNTIF('feuille de saisie_MATHS'!BD7:BD7,1)+COUNTIF('feuille de saisie_MATHS'!BD7:BD7,2))</f>
        <v>A</v>
      </c>
      <c r="AO9" s="53" t="e">
        <f aca="true" t="shared" si="14" ref="AO9:AO35">AN9/1*100</f>
        <v>#VALUE!</v>
      </c>
      <c r="AP9" s="38" t="str">
        <f>IF(OR('feuille de saisie_MATHS'!BE7="A",'feuille de saisie_MATHS'!BH7="",'feuille de saisie_MATHS'!BE7="A",'feuille de saisie_MATHS'!BH7=""),"A",COUNTIF('feuille de saisie_MATHS'!BE7:BH7,1)+COUNTIF('feuille de saisie_MATHS'!BE7:BH7,2))</f>
        <v>A</v>
      </c>
      <c r="AQ9" s="53" t="e">
        <f aca="true" t="shared" si="15" ref="AQ9:AQ35">AP9/4*100</f>
        <v>#VALUE!</v>
      </c>
    </row>
    <row r="10" spans="1:43" ht="20.25" customHeight="1">
      <c r="A10" s="82">
        <f>'feuille de saisie_MATHS'!A8</f>
        <v>0</v>
      </c>
      <c r="B10" s="83">
        <f>'feuille de saisie_MATHS'!B8</f>
        <v>0</v>
      </c>
      <c r="C10" s="72">
        <f>'feuille de saisie_MATHS'!C8</f>
        <v>0</v>
      </c>
      <c r="D10" s="72">
        <f>'feuille de saisie_MATHS'!D8</f>
        <v>0</v>
      </c>
      <c r="E10" s="72">
        <f>'feuille de saisie_MATHS'!E8</f>
        <v>0</v>
      </c>
      <c r="F10" s="86">
        <f>COUNTIF('feuille de saisie_MATHS'!F8:BH8,1)+COUNTIF('feuille de saisie_MATHS'!F8:BH8,2)</f>
        <v>0</v>
      </c>
      <c r="G10" s="86" t="e">
        <f>F10/COUNTA('feuille de saisie_MATHS'!F8:BH8)*100</f>
        <v>#DIV/0!</v>
      </c>
      <c r="H10" s="88">
        <f>COUNTIF('feuille de saisie_MATHS'!F8:BH8,0)</f>
        <v>0</v>
      </c>
      <c r="I10" s="88" t="e">
        <f>H10/COUNTA('feuille de saisie_MATHS'!F8:BH8)*100</f>
        <v>#DIV/0!</v>
      </c>
      <c r="J10" s="94">
        <f>COUNTIF('feuille de saisie_MATHS'!F8:BH8,9)</f>
        <v>0</v>
      </c>
      <c r="K10" s="95" t="e">
        <f>J10/COUNTA('feuille de saisie_MATHS'!F8:BH8)*100</f>
        <v>#DIV/0!</v>
      </c>
      <c r="L10" s="28">
        <f>COUNTIF('feuille de saisie_MATHS'!F8:X8,9)</f>
        <v>0</v>
      </c>
      <c r="M10" s="55">
        <f t="shared" si="0"/>
        <v>0</v>
      </c>
      <c r="N10" s="38" t="str">
        <f>IF(OR('feuille de saisie_MATHS'!F8="A",'feuille de saisie_MATHS'!F8="",'feuille de saisie_MATHS'!K8="A",'feuille de saisie_MATHS'!K8=""),"A",COUNTIF('feuille de saisie_MATHS'!F8:K8,1)+COUNTIF('feuille de saisie_MATHS'!F8:K8,2))</f>
        <v>A</v>
      </c>
      <c r="O10" s="20" t="e">
        <f t="shared" si="1"/>
        <v>#VALUE!</v>
      </c>
      <c r="P10" s="20" t="str">
        <f>IF(OR('feuille de saisie_MATHS'!L8="A",'feuille de saisie_MATHS'!N8=""),"A",COUNTIF('feuille de saisie_MATHS'!L8:N8,1)+COUNTIF('feuille de saisie_MATHS'!L8:N8,2))</f>
        <v>A</v>
      </c>
      <c r="Q10" s="20" t="e">
        <f t="shared" si="2"/>
        <v>#VALUE!</v>
      </c>
      <c r="R10" s="20" t="str">
        <f>IF(OR('feuille de saisie_MATHS'!O8="A",'feuille de saisie_MATHS'!O8=""),"A",COUNTIF('feuille de saisie_MATHS'!O8:O8,1)+COUNTIF('feuille de saisie_MATHS'!O8:O8,2))</f>
        <v>A</v>
      </c>
      <c r="S10" s="20" t="e">
        <f t="shared" si="3"/>
        <v>#VALUE!</v>
      </c>
      <c r="T10" s="20" t="str">
        <f>IF(OR('feuille de saisie_MATHS'!P8="A",'feuille de saisie_MATHS'!P8=""),"A",COUNTIF('feuille de saisie_MATHS'!P8:P8,1)+COUNTIF('feuille de saisie_MATHS'!P8:P8,2))</f>
        <v>A</v>
      </c>
      <c r="U10" s="20" t="e">
        <f t="shared" si="4"/>
        <v>#VALUE!</v>
      </c>
      <c r="V10" s="20" t="str">
        <f>IF(OR('feuille de saisie_MATHS'!AJ8="A",'feuille de saisie_MATHS'!AL8=""),"A",COUNTIF('feuille de saisie_MATHS'!AJ8:AL8,1)+COUNTIF('feuille de saisie_MATHS'!AJ8:AL8,2))</f>
        <v>A</v>
      </c>
      <c r="W10" s="20" t="e">
        <f t="shared" si="5"/>
        <v>#VALUE!</v>
      </c>
      <c r="X10" s="20" t="str">
        <f>IF(OR('feuille de saisie_MATHS'!AM8="A",'feuille de saisie_MATHS'!AM8=""),"A",COUNTIF('feuille de saisie_MATHS'!AM8:AM8,1)+COUNTIF('feuille de saisie_MATHS'!AM8:AM8,2))</f>
        <v>A</v>
      </c>
      <c r="Y10" s="20" t="e">
        <f t="shared" si="6"/>
        <v>#VALUE!</v>
      </c>
      <c r="Z10" s="20" t="str">
        <f>IF(OR('feuille de saisie_MATHS'!AU8="A",'feuille de saisie_MATHS'!AN8="",'feuille de saisie_MATHS'!AU8="A",'feuille de saisie_MATHS'!AN8=""),"A",COUNTIF('feuille de saisie_MATHS'!AN8:AU8,1)+COUNTIF('feuille de saisie_MATHS'!AN8:AU8,2))</f>
        <v>A</v>
      </c>
      <c r="AA10" s="20" t="e">
        <f t="shared" si="7"/>
        <v>#VALUE!</v>
      </c>
      <c r="AB10" s="20" t="str">
        <f>IF(OR('feuille de saisie_MATHS'!Q8="A",'feuille de saisie_MATHS'!W8="",'feuille de saisie_MATHS'!Q8="A",'feuille de saisie_MATHS'!W8=""),"A",COUNTIF('feuille de saisie_MATHS'!Q8:W8,1)+COUNTIF('feuille de saisie_MATHS'!Q8:W8,2))</f>
        <v>A</v>
      </c>
      <c r="AC10" s="20" t="e">
        <f t="shared" si="8"/>
        <v>#VALUE!</v>
      </c>
      <c r="AD10" s="20" t="str">
        <f>IF(OR('feuille de saisie_MATHS'!X8="A",'feuille de saisie_MATHS'!AA8="",'feuille de saisie_MATHS'!X8="A",'feuille de saisie_MATHS'!AA8=""),"A",COUNTIF('feuille de saisie_MATHS'!X8:AA8,1)+COUNTIF('feuille de saisie_MATHS'!X8:AA8,2))</f>
        <v>A</v>
      </c>
      <c r="AE10" s="20" t="e">
        <f t="shared" si="9"/>
        <v>#VALUE!</v>
      </c>
      <c r="AF10" s="20" t="str">
        <f>IF(OR('feuille de saisie_MATHS'!AB8="A",'feuille de saisie_MATHS'!AC8="",'feuille de saisie_MATHS'!AB8="A",'feuille de saisie_MATHS'!AC8=""),"A",COUNTIF('feuille de saisie_MATHS'!AB8:AC8,1)+COUNTIF('feuille de saisie_MATHS'!AB8:AC8,2))</f>
        <v>A</v>
      </c>
      <c r="AG10" s="20" t="e">
        <f t="shared" si="10"/>
        <v>#VALUE!</v>
      </c>
      <c r="AH10" s="20" t="str">
        <f>IF(OR('feuille de saisie_MATHS'!AD8="A",'feuille de saisie_MATHS'!AI8="",'feuille de saisie_MATHS'!AD8="A",'feuille de saisie_MATHS'!AI8=""),"A",COUNTIF('feuille de saisie_MATHS'!AD8:AI8,1)+COUNTIF('feuille de saisie_MATHS'!AD8:AI8,2))</f>
        <v>A</v>
      </c>
      <c r="AI10" s="53" t="e">
        <f t="shared" si="11"/>
        <v>#VALUE!</v>
      </c>
      <c r="AJ10" s="38" t="str">
        <f>IF(OR('feuille de saisie_MATHS'!AV8="A",'feuille de saisie_MATHS'!BB8="",'feuille de saisie_MATHS'!AV8="A",'feuille de saisie_MATHS'!BB8=""),"A",COUNTIF('feuille de saisie_MATHS'!AV8:BB8,1)+COUNTIF('feuille de saisie_MATHS'!AV8:BB8,2))</f>
        <v>A</v>
      </c>
      <c r="AK10" s="20" t="e">
        <f t="shared" si="12"/>
        <v>#VALUE!</v>
      </c>
      <c r="AL10" s="20" t="str">
        <f>IF(OR('feuille de saisie_MATHS'!BC8="A",'feuille de saisie_MATHS'!BC8=""),"A",COUNTIF('feuille de saisie_MATHS'!BC8:BC8,1)+COUNTIF('feuille de saisie_MATHS'!BC8:BC8,2))</f>
        <v>A</v>
      </c>
      <c r="AM10" s="20" t="e">
        <f t="shared" si="13"/>
        <v>#VALUE!</v>
      </c>
      <c r="AN10" s="20" t="str">
        <f>IF(OR('feuille de saisie_MATHS'!BD8="A",'feuille de saisie_MATHS'!BD8=""),"A",COUNTIF('feuille de saisie_MATHS'!BD8:BD8,1)+COUNTIF('feuille de saisie_MATHS'!BD8:BD8,2))</f>
        <v>A</v>
      </c>
      <c r="AO10" s="53" t="e">
        <f t="shared" si="14"/>
        <v>#VALUE!</v>
      </c>
      <c r="AP10" s="38" t="str">
        <f>IF(OR('feuille de saisie_MATHS'!BE8="A",'feuille de saisie_MATHS'!BH8="",'feuille de saisie_MATHS'!BE8="A",'feuille de saisie_MATHS'!BH8=""),"A",COUNTIF('feuille de saisie_MATHS'!BE8:BH8,1)+COUNTIF('feuille de saisie_MATHS'!BE8:BH8,2))</f>
        <v>A</v>
      </c>
      <c r="AQ10" s="53" t="e">
        <f t="shared" si="15"/>
        <v>#VALUE!</v>
      </c>
    </row>
    <row r="11" spans="1:43" ht="20.25" customHeight="1">
      <c r="A11" s="82">
        <f>'feuille de saisie_MATHS'!A9</f>
        <v>0</v>
      </c>
      <c r="B11" s="83">
        <f>'feuille de saisie_MATHS'!B9</f>
        <v>0</v>
      </c>
      <c r="C11" s="72">
        <f>'feuille de saisie_MATHS'!C9</f>
        <v>0</v>
      </c>
      <c r="D11" s="72">
        <f>'feuille de saisie_MATHS'!D9</f>
        <v>0</v>
      </c>
      <c r="E11" s="72">
        <f>'feuille de saisie_MATHS'!E9</f>
        <v>0</v>
      </c>
      <c r="F11" s="86">
        <f>COUNTIF('feuille de saisie_MATHS'!F9:BH9,1)+COUNTIF('feuille de saisie_MATHS'!F9:BH9,2)</f>
        <v>0</v>
      </c>
      <c r="G11" s="86" t="e">
        <f>F11/COUNTA('feuille de saisie_MATHS'!F9:BH9)*100</f>
        <v>#DIV/0!</v>
      </c>
      <c r="H11" s="88">
        <f>COUNTIF('feuille de saisie_MATHS'!F9:BH9,0)</f>
        <v>0</v>
      </c>
      <c r="I11" s="88" t="e">
        <f>H11/COUNTA('feuille de saisie_MATHS'!F9:BH9)*100</f>
        <v>#DIV/0!</v>
      </c>
      <c r="J11" s="94">
        <f>COUNTIF('feuille de saisie_MATHS'!F9:BH9,9)</f>
        <v>0</v>
      </c>
      <c r="K11" s="95" t="e">
        <f>J11/COUNTA('feuille de saisie_MATHS'!F9:BH9)*100</f>
        <v>#DIV/0!</v>
      </c>
      <c r="L11" s="28">
        <f>COUNTIF('feuille de saisie_MATHS'!F9:X9,9)</f>
        <v>0</v>
      </c>
      <c r="M11" s="55">
        <f t="shared" si="0"/>
        <v>0</v>
      </c>
      <c r="N11" s="38" t="str">
        <f>IF(OR('feuille de saisie_MATHS'!F9="A",'feuille de saisie_MATHS'!F9="",'feuille de saisie_MATHS'!K9="A",'feuille de saisie_MATHS'!K9=""),"A",COUNTIF('feuille de saisie_MATHS'!F9:K9,1)+COUNTIF('feuille de saisie_MATHS'!F9:K9,2))</f>
        <v>A</v>
      </c>
      <c r="O11" s="20" t="e">
        <f t="shared" si="1"/>
        <v>#VALUE!</v>
      </c>
      <c r="P11" s="20" t="str">
        <f>IF(OR('feuille de saisie_MATHS'!L9="A",'feuille de saisie_MATHS'!N9=""),"A",COUNTIF('feuille de saisie_MATHS'!L9:N9,1)+COUNTIF('feuille de saisie_MATHS'!L9:N9,2))</f>
        <v>A</v>
      </c>
      <c r="Q11" s="20" t="e">
        <f t="shared" si="2"/>
        <v>#VALUE!</v>
      </c>
      <c r="R11" s="20" t="str">
        <f>IF(OR('feuille de saisie_MATHS'!O9="A",'feuille de saisie_MATHS'!O9=""),"A",COUNTIF('feuille de saisie_MATHS'!O9:O9,1)+COUNTIF('feuille de saisie_MATHS'!O9:O9,2))</f>
        <v>A</v>
      </c>
      <c r="S11" s="20" t="e">
        <f t="shared" si="3"/>
        <v>#VALUE!</v>
      </c>
      <c r="T11" s="20" t="str">
        <f>IF(OR('feuille de saisie_MATHS'!P9="A",'feuille de saisie_MATHS'!P9=""),"A",COUNTIF('feuille de saisie_MATHS'!P9:P9,1)+COUNTIF('feuille de saisie_MATHS'!P9:P9,2))</f>
        <v>A</v>
      </c>
      <c r="U11" s="20" t="e">
        <f t="shared" si="4"/>
        <v>#VALUE!</v>
      </c>
      <c r="V11" s="20" t="str">
        <f>IF(OR('feuille de saisie_MATHS'!AJ9="A",'feuille de saisie_MATHS'!AL9=""),"A",COUNTIF('feuille de saisie_MATHS'!AJ9:AL9,1)+COUNTIF('feuille de saisie_MATHS'!AJ9:AL9,2))</f>
        <v>A</v>
      </c>
      <c r="W11" s="20" t="e">
        <f t="shared" si="5"/>
        <v>#VALUE!</v>
      </c>
      <c r="X11" s="20" t="str">
        <f>IF(OR('feuille de saisie_MATHS'!AM9="A",'feuille de saisie_MATHS'!AM9=""),"A",COUNTIF('feuille de saisie_MATHS'!AM9:AM9,1)+COUNTIF('feuille de saisie_MATHS'!AM9:AM9,2))</f>
        <v>A</v>
      </c>
      <c r="Y11" s="20" t="e">
        <f t="shared" si="6"/>
        <v>#VALUE!</v>
      </c>
      <c r="Z11" s="20" t="str">
        <f>IF(OR('feuille de saisie_MATHS'!AU9="A",'feuille de saisie_MATHS'!AN9="",'feuille de saisie_MATHS'!AU9="A",'feuille de saisie_MATHS'!AN9=""),"A",COUNTIF('feuille de saisie_MATHS'!AN9:AU9,1)+COUNTIF('feuille de saisie_MATHS'!AN9:AU9,2))</f>
        <v>A</v>
      </c>
      <c r="AA11" s="20" t="e">
        <f t="shared" si="7"/>
        <v>#VALUE!</v>
      </c>
      <c r="AB11" s="20" t="str">
        <f>IF(OR('feuille de saisie_MATHS'!Q9="A",'feuille de saisie_MATHS'!W9="",'feuille de saisie_MATHS'!Q9="A",'feuille de saisie_MATHS'!W9=""),"A",COUNTIF('feuille de saisie_MATHS'!Q9:W9,1)+COUNTIF('feuille de saisie_MATHS'!Q9:W9,2))</f>
        <v>A</v>
      </c>
      <c r="AC11" s="20" t="e">
        <f t="shared" si="8"/>
        <v>#VALUE!</v>
      </c>
      <c r="AD11" s="20" t="str">
        <f>IF(OR('feuille de saisie_MATHS'!X9="A",'feuille de saisie_MATHS'!AA9="",'feuille de saisie_MATHS'!X9="A",'feuille de saisie_MATHS'!AA9=""),"A",COUNTIF('feuille de saisie_MATHS'!X9:AA9,1)+COUNTIF('feuille de saisie_MATHS'!X9:AA9,2))</f>
        <v>A</v>
      </c>
      <c r="AE11" s="20" t="e">
        <f t="shared" si="9"/>
        <v>#VALUE!</v>
      </c>
      <c r="AF11" s="20" t="str">
        <f>IF(OR('feuille de saisie_MATHS'!AB9="A",'feuille de saisie_MATHS'!AC9="",'feuille de saisie_MATHS'!AB9="A",'feuille de saisie_MATHS'!AC9=""),"A",COUNTIF('feuille de saisie_MATHS'!AB9:AC9,1)+COUNTIF('feuille de saisie_MATHS'!AB9:AC9,2))</f>
        <v>A</v>
      </c>
      <c r="AG11" s="20" t="e">
        <f t="shared" si="10"/>
        <v>#VALUE!</v>
      </c>
      <c r="AH11" s="20" t="str">
        <f>IF(OR('feuille de saisie_MATHS'!AD9="A",'feuille de saisie_MATHS'!AI9="",'feuille de saisie_MATHS'!AD9="A",'feuille de saisie_MATHS'!AI9=""),"A",COUNTIF('feuille de saisie_MATHS'!AD9:AI9,1)+COUNTIF('feuille de saisie_MATHS'!AD9:AI9,2))</f>
        <v>A</v>
      </c>
      <c r="AI11" s="53" t="e">
        <f t="shared" si="11"/>
        <v>#VALUE!</v>
      </c>
      <c r="AJ11" s="38" t="str">
        <f>IF(OR('feuille de saisie_MATHS'!AV9="A",'feuille de saisie_MATHS'!BB9="",'feuille de saisie_MATHS'!AV9="A",'feuille de saisie_MATHS'!BB9=""),"A",COUNTIF('feuille de saisie_MATHS'!AV9:BB9,1)+COUNTIF('feuille de saisie_MATHS'!AV9:BB9,2))</f>
        <v>A</v>
      </c>
      <c r="AK11" s="20" t="e">
        <f t="shared" si="12"/>
        <v>#VALUE!</v>
      </c>
      <c r="AL11" s="20" t="str">
        <f>IF(OR('feuille de saisie_MATHS'!BC9="A",'feuille de saisie_MATHS'!BC9=""),"A",COUNTIF('feuille de saisie_MATHS'!BC9:BC9,1)+COUNTIF('feuille de saisie_MATHS'!BC9:BC9,2))</f>
        <v>A</v>
      </c>
      <c r="AM11" s="20" t="e">
        <f t="shared" si="13"/>
        <v>#VALUE!</v>
      </c>
      <c r="AN11" s="20" t="str">
        <f>IF(OR('feuille de saisie_MATHS'!BD9="A",'feuille de saisie_MATHS'!BD9=""),"A",COUNTIF('feuille de saisie_MATHS'!BD9:BD9,1)+COUNTIF('feuille de saisie_MATHS'!BD9:BD9,2))</f>
        <v>A</v>
      </c>
      <c r="AO11" s="53" t="e">
        <f t="shared" si="14"/>
        <v>#VALUE!</v>
      </c>
      <c r="AP11" s="38" t="str">
        <f>IF(OR('feuille de saisie_MATHS'!BE9="A",'feuille de saisie_MATHS'!BH9="",'feuille de saisie_MATHS'!BE9="A",'feuille de saisie_MATHS'!BH9=""),"A",COUNTIF('feuille de saisie_MATHS'!BE9:BH9,1)+COUNTIF('feuille de saisie_MATHS'!BE9:BH9,2))</f>
        <v>A</v>
      </c>
      <c r="AQ11" s="53" t="e">
        <f t="shared" si="15"/>
        <v>#VALUE!</v>
      </c>
    </row>
    <row r="12" spans="1:43" ht="20.25" customHeight="1">
      <c r="A12" s="82">
        <f>'feuille de saisie_MATHS'!A10</f>
        <v>0</v>
      </c>
      <c r="B12" s="83">
        <f>'feuille de saisie_MATHS'!B10</f>
        <v>0</v>
      </c>
      <c r="C12" s="72">
        <f>'feuille de saisie_MATHS'!C10</f>
        <v>0</v>
      </c>
      <c r="D12" s="72">
        <f>'feuille de saisie_MATHS'!D10</f>
        <v>0</v>
      </c>
      <c r="E12" s="72">
        <f>'feuille de saisie_MATHS'!E10</f>
        <v>0</v>
      </c>
      <c r="F12" s="86">
        <f>COUNTIF('feuille de saisie_MATHS'!F10:BH10,1)+COUNTIF('feuille de saisie_MATHS'!F10:BH10,2)</f>
        <v>0</v>
      </c>
      <c r="G12" s="86" t="e">
        <f>F12/COUNTA('feuille de saisie_MATHS'!F10:BH10)*100</f>
        <v>#DIV/0!</v>
      </c>
      <c r="H12" s="88">
        <f>COUNTIF('feuille de saisie_MATHS'!F10:BH10,0)</f>
        <v>0</v>
      </c>
      <c r="I12" s="88" t="e">
        <f>H12/COUNTA('feuille de saisie_MATHS'!F10:BH10)*100</f>
        <v>#DIV/0!</v>
      </c>
      <c r="J12" s="94">
        <f>COUNTIF('feuille de saisie_MATHS'!F10:BH10,9)</f>
        <v>0</v>
      </c>
      <c r="K12" s="95" t="e">
        <f>J12/COUNTA('feuille de saisie_MATHS'!F10:BH10)*100</f>
        <v>#DIV/0!</v>
      </c>
      <c r="L12" s="28">
        <f>COUNTIF('feuille de saisie_MATHS'!F10:X10,9)</f>
        <v>0</v>
      </c>
      <c r="M12" s="55">
        <f t="shared" si="0"/>
        <v>0</v>
      </c>
      <c r="N12" s="38" t="str">
        <f>IF(OR('feuille de saisie_MATHS'!F10="A",'feuille de saisie_MATHS'!F10="",'feuille de saisie_MATHS'!K10="A",'feuille de saisie_MATHS'!K10=""),"A",COUNTIF('feuille de saisie_MATHS'!F10:K10,1)+COUNTIF('feuille de saisie_MATHS'!F10:K10,2))</f>
        <v>A</v>
      </c>
      <c r="O12" s="20" t="e">
        <f t="shared" si="1"/>
        <v>#VALUE!</v>
      </c>
      <c r="P12" s="20" t="str">
        <f>IF(OR('feuille de saisie_MATHS'!L10="A",'feuille de saisie_MATHS'!N10=""),"A",COUNTIF('feuille de saisie_MATHS'!L10:N10,1)+COUNTIF('feuille de saisie_MATHS'!L10:N10,2))</f>
        <v>A</v>
      </c>
      <c r="Q12" s="20" t="e">
        <f t="shared" si="2"/>
        <v>#VALUE!</v>
      </c>
      <c r="R12" s="20" t="str">
        <f>IF(OR('feuille de saisie_MATHS'!O10="A",'feuille de saisie_MATHS'!O10=""),"A",COUNTIF('feuille de saisie_MATHS'!O10:O10,1)+COUNTIF('feuille de saisie_MATHS'!O10:O10,2))</f>
        <v>A</v>
      </c>
      <c r="S12" s="20" t="e">
        <f t="shared" si="3"/>
        <v>#VALUE!</v>
      </c>
      <c r="T12" s="20" t="str">
        <f>IF(OR('feuille de saisie_MATHS'!P10="A",'feuille de saisie_MATHS'!P10=""),"A",COUNTIF('feuille de saisie_MATHS'!P10:P10,1)+COUNTIF('feuille de saisie_MATHS'!P10:P10,2))</f>
        <v>A</v>
      </c>
      <c r="U12" s="20" t="e">
        <f t="shared" si="4"/>
        <v>#VALUE!</v>
      </c>
      <c r="V12" s="20" t="str">
        <f>IF(OR('feuille de saisie_MATHS'!AJ10="A",'feuille de saisie_MATHS'!AL10=""),"A",COUNTIF('feuille de saisie_MATHS'!AJ10:AL10,1)+COUNTIF('feuille de saisie_MATHS'!AJ10:AL10,2))</f>
        <v>A</v>
      </c>
      <c r="W12" s="20" t="e">
        <f t="shared" si="5"/>
        <v>#VALUE!</v>
      </c>
      <c r="X12" s="20" t="str">
        <f>IF(OR('feuille de saisie_MATHS'!AM10="A",'feuille de saisie_MATHS'!AM10=""),"A",COUNTIF('feuille de saisie_MATHS'!AM10:AM10,1)+COUNTIF('feuille de saisie_MATHS'!AM10:AM10,2))</f>
        <v>A</v>
      </c>
      <c r="Y12" s="20" t="e">
        <f t="shared" si="6"/>
        <v>#VALUE!</v>
      </c>
      <c r="Z12" s="20" t="str">
        <f>IF(OR('feuille de saisie_MATHS'!AU10="A",'feuille de saisie_MATHS'!AN10="",'feuille de saisie_MATHS'!AU10="A",'feuille de saisie_MATHS'!AN10=""),"A",COUNTIF('feuille de saisie_MATHS'!AN10:AU10,1)+COUNTIF('feuille de saisie_MATHS'!AN10:AU10,2))</f>
        <v>A</v>
      </c>
      <c r="AA12" s="20" t="e">
        <f t="shared" si="7"/>
        <v>#VALUE!</v>
      </c>
      <c r="AB12" s="20" t="str">
        <f>IF(OR('feuille de saisie_MATHS'!Q10="A",'feuille de saisie_MATHS'!W10="",'feuille de saisie_MATHS'!Q10="A",'feuille de saisie_MATHS'!W10=""),"A",COUNTIF('feuille de saisie_MATHS'!Q10:W10,1)+COUNTIF('feuille de saisie_MATHS'!Q10:W10,2))</f>
        <v>A</v>
      </c>
      <c r="AC12" s="20" t="e">
        <f t="shared" si="8"/>
        <v>#VALUE!</v>
      </c>
      <c r="AD12" s="20" t="str">
        <f>IF(OR('feuille de saisie_MATHS'!X10="A",'feuille de saisie_MATHS'!AA10="",'feuille de saisie_MATHS'!X10="A",'feuille de saisie_MATHS'!AA10=""),"A",COUNTIF('feuille de saisie_MATHS'!X10:AA10,1)+COUNTIF('feuille de saisie_MATHS'!X10:AA10,2))</f>
        <v>A</v>
      </c>
      <c r="AE12" s="20" t="e">
        <f t="shared" si="9"/>
        <v>#VALUE!</v>
      </c>
      <c r="AF12" s="20" t="str">
        <f>IF(OR('feuille de saisie_MATHS'!AB10="A",'feuille de saisie_MATHS'!AC10="",'feuille de saisie_MATHS'!AB10="A",'feuille de saisie_MATHS'!AC10=""),"A",COUNTIF('feuille de saisie_MATHS'!AB10:AC10,1)+COUNTIF('feuille de saisie_MATHS'!AB10:AC10,2))</f>
        <v>A</v>
      </c>
      <c r="AG12" s="20" t="e">
        <f t="shared" si="10"/>
        <v>#VALUE!</v>
      </c>
      <c r="AH12" s="20" t="str">
        <f>IF(OR('feuille de saisie_MATHS'!AD10="A",'feuille de saisie_MATHS'!AI10="",'feuille de saisie_MATHS'!AD10="A",'feuille de saisie_MATHS'!AI10=""),"A",COUNTIF('feuille de saisie_MATHS'!AD10:AI10,1)+COUNTIF('feuille de saisie_MATHS'!AD10:AI10,2))</f>
        <v>A</v>
      </c>
      <c r="AI12" s="53" t="e">
        <f t="shared" si="11"/>
        <v>#VALUE!</v>
      </c>
      <c r="AJ12" s="38" t="str">
        <f>IF(OR('feuille de saisie_MATHS'!AV10="A",'feuille de saisie_MATHS'!BB10="",'feuille de saisie_MATHS'!AV10="A",'feuille de saisie_MATHS'!BB10=""),"A",COUNTIF('feuille de saisie_MATHS'!AV10:BB10,1)+COUNTIF('feuille de saisie_MATHS'!AV10:BB10,2))</f>
        <v>A</v>
      </c>
      <c r="AK12" s="20" t="e">
        <f t="shared" si="12"/>
        <v>#VALUE!</v>
      </c>
      <c r="AL12" s="20" t="str">
        <f>IF(OR('feuille de saisie_MATHS'!BC10="A",'feuille de saisie_MATHS'!BC10=""),"A",COUNTIF('feuille de saisie_MATHS'!BC10:BC10,1)+COUNTIF('feuille de saisie_MATHS'!BC10:BC10,2))</f>
        <v>A</v>
      </c>
      <c r="AM12" s="20" t="e">
        <f t="shared" si="13"/>
        <v>#VALUE!</v>
      </c>
      <c r="AN12" s="20" t="str">
        <f>IF(OR('feuille de saisie_MATHS'!BD10="A",'feuille de saisie_MATHS'!BD10=""),"A",COUNTIF('feuille de saisie_MATHS'!BD10:BD10,1)+COUNTIF('feuille de saisie_MATHS'!BD10:BD10,2))</f>
        <v>A</v>
      </c>
      <c r="AO12" s="53" t="e">
        <f t="shared" si="14"/>
        <v>#VALUE!</v>
      </c>
      <c r="AP12" s="38" t="str">
        <f>IF(OR('feuille de saisie_MATHS'!BE10="A",'feuille de saisie_MATHS'!BH10="",'feuille de saisie_MATHS'!BE10="A",'feuille de saisie_MATHS'!BH10=""),"A",COUNTIF('feuille de saisie_MATHS'!BE10:BH10,1)+COUNTIF('feuille de saisie_MATHS'!BE10:BH10,2))</f>
        <v>A</v>
      </c>
      <c r="AQ12" s="53" t="e">
        <f t="shared" si="15"/>
        <v>#VALUE!</v>
      </c>
    </row>
    <row r="13" spans="1:43" ht="20.25" customHeight="1">
      <c r="A13" s="82">
        <f>'feuille de saisie_MATHS'!A11</f>
        <v>0</v>
      </c>
      <c r="B13" s="83">
        <f>'feuille de saisie_MATHS'!B11</f>
        <v>0</v>
      </c>
      <c r="C13" s="72">
        <f>'feuille de saisie_MATHS'!C11</f>
        <v>0</v>
      </c>
      <c r="D13" s="72">
        <f>'feuille de saisie_MATHS'!D11</f>
        <v>0</v>
      </c>
      <c r="E13" s="72">
        <f>'feuille de saisie_MATHS'!E11</f>
        <v>0</v>
      </c>
      <c r="F13" s="86">
        <f>COUNTIF('feuille de saisie_MATHS'!F11:BH11,1)+COUNTIF('feuille de saisie_MATHS'!F11:BH11,2)</f>
        <v>0</v>
      </c>
      <c r="G13" s="86" t="e">
        <f>F13/COUNTA('feuille de saisie_MATHS'!F11:BH11)*100</f>
        <v>#DIV/0!</v>
      </c>
      <c r="H13" s="88">
        <f>COUNTIF('feuille de saisie_MATHS'!F11:BH11,0)</f>
        <v>0</v>
      </c>
      <c r="I13" s="88" t="e">
        <f>H13/COUNTA('feuille de saisie_MATHS'!F11:BH11)*100</f>
        <v>#DIV/0!</v>
      </c>
      <c r="J13" s="94">
        <f>COUNTIF('feuille de saisie_MATHS'!F11:BH11,9)</f>
        <v>0</v>
      </c>
      <c r="K13" s="95" t="e">
        <f>J13/COUNTA('feuille de saisie_MATHS'!F11:BH11)*100</f>
        <v>#DIV/0!</v>
      </c>
      <c r="L13" s="28">
        <f>COUNTIF('feuille de saisie_MATHS'!F11:X11,9)</f>
        <v>0</v>
      </c>
      <c r="M13" s="55">
        <f t="shared" si="0"/>
        <v>0</v>
      </c>
      <c r="N13" s="38" t="str">
        <f>IF(OR('feuille de saisie_MATHS'!F11="A",'feuille de saisie_MATHS'!F11="",'feuille de saisie_MATHS'!K11="A",'feuille de saisie_MATHS'!K11=""),"A",COUNTIF('feuille de saisie_MATHS'!F11:K11,1)+COUNTIF('feuille de saisie_MATHS'!F11:K11,2))</f>
        <v>A</v>
      </c>
      <c r="O13" s="20" t="e">
        <f t="shared" si="1"/>
        <v>#VALUE!</v>
      </c>
      <c r="P13" s="20" t="str">
        <f>IF(OR('feuille de saisie_MATHS'!L11="A",'feuille de saisie_MATHS'!N11=""),"A",COUNTIF('feuille de saisie_MATHS'!L11:N11,1)+COUNTIF('feuille de saisie_MATHS'!L11:N11,2))</f>
        <v>A</v>
      </c>
      <c r="Q13" s="20" t="e">
        <f t="shared" si="2"/>
        <v>#VALUE!</v>
      </c>
      <c r="R13" s="20" t="str">
        <f>IF(OR('feuille de saisie_MATHS'!O11="A",'feuille de saisie_MATHS'!O11=""),"A",COUNTIF('feuille de saisie_MATHS'!O11:O11,1)+COUNTIF('feuille de saisie_MATHS'!O11:O11,2))</f>
        <v>A</v>
      </c>
      <c r="S13" s="20" t="e">
        <f t="shared" si="3"/>
        <v>#VALUE!</v>
      </c>
      <c r="T13" s="20" t="str">
        <f>IF(OR('feuille de saisie_MATHS'!P11="A",'feuille de saisie_MATHS'!P11=""),"A",COUNTIF('feuille de saisie_MATHS'!P11:P11,1)+COUNTIF('feuille de saisie_MATHS'!P11:P11,2))</f>
        <v>A</v>
      </c>
      <c r="U13" s="20" t="e">
        <f t="shared" si="4"/>
        <v>#VALUE!</v>
      </c>
      <c r="V13" s="20" t="str">
        <f>IF(OR('feuille de saisie_MATHS'!AJ11="A",'feuille de saisie_MATHS'!AL11=""),"A",COUNTIF('feuille de saisie_MATHS'!AJ11:AL11,1)+COUNTIF('feuille de saisie_MATHS'!AJ11:AL11,2))</f>
        <v>A</v>
      </c>
      <c r="W13" s="20" t="e">
        <f t="shared" si="5"/>
        <v>#VALUE!</v>
      </c>
      <c r="X13" s="20" t="str">
        <f>IF(OR('feuille de saisie_MATHS'!AM11="A",'feuille de saisie_MATHS'!AM11=""),"A",COUNTIF('feuille de saisie_MATHS'!AM11:AM11,1)+COUNTIF('feuille de saisie_MATHS'!AM11:AM11,2))</f>
        <v>A</v>
      </c>
      <c r="Y13" s="20" t="e">
        <f t="shared" si="6"/>
        <v>#VALUE!</v>
      </c>
      <c r="Z13" s="20" t="str">
        <f>IF(OR('feuille de saisie_MATHS'!AU11="A",'feuille de saisie_MATHS'!AN11="",'feuille de saisie_MATHS'!AU11="A",'feuille de saisie_MATHS'!AN11=""),"A",COUNTIF('feuille de saisie_MATHS'!AN11:AU11,1)+COUNTIF('feuille de saisie_MATHS'!AN11:AU11,2))</f>
        <v>A</v>
      </c>
      <c r="AA13" s="20" t="e">
        <f t="shared" si="7"/>
        <v>#VALUE!</v>
      </c>
      <c r="AB13" s="20" t="str">
        <f>IF(OR('feuille de saisie_MATHS'!Q11="A",'feuille de saisie_MATHS'!W11="",'feuille de saisie_MATHS'!Q11="A",'feuille de saisie_MATHS'!W11=""),"A",COUNTIF('feuille de saisie_MATHS'!Q11:W11,1)+COUNTIF('feuille de saisie_MATHS'!Q11:W11,2))</f>
        <v>A</v>
      </c>
      <c r="AC13" s="20" t="e">
        <f t="shared" si="8"/>
        <v>#VALUE!</v>
      </c>
      <c r="AD13" s="20" t="str">
        <f>IF(OR('feuille de saisie_MATHS'!X11="A",'feuille de saisie_MATHS'!AA11="",'feuille de saisie_MATHS'!X11="A",'feuille de saisie_MATHS'!AA11=""),"A",COUNTIF('feuille de saisie_MATHS'!X11:AA11,1)+COUNTIF('feuille de saisie_MATHS'!X11:AA11,2))</f>
        <v>A</v>
      </c>
      <c r="AE13" s="20" t="e">
        <f t="shared" si="9"/>
        <v>#VALUE!</v>
      </c>
      <c r="AF13" s="20" t="str">
        <f>IF(OR('feuille de saisie_MATHS'!AB11="A",'feuille de saisie_MATHS'!AC11="",'feuille de saisie_MATHS'!AB11="A",'feuille de saisie_MATHS'!AC11=""),"A",COUNTIF('feuille de saisie_MATHS'!AB11:AC11,1)+COUNTIF('feuille de saisie_MATHS'!AB11:AC11,2))</f>
        <v>A</v>
      </c>
      <c r="AG13" s="20" t="e">
        <f t="shared" si="10"/>
        <v>#VALUE!</v>
      </c>
      <c r="AH13" s="20" t="str">
        <f>IF(OR('feuille de saisie_MATHS'!AD11="A",'feuille de saisie_MATHS'!AI11="",'feuille de saisie_MATHS'!AD11="A",'feuille de saisie_MATHS'!AI11=""),"A",COUNTIF('feuille de saisie_MATHS'!AD11:AI11,1)+COUNTIF('feuille de saisie_MATHS'!AD11:AI11,2))</f>
        <v>A</v>
      </c>
      <c r="AI13" s="53" t="e">
        <f t="shared" si="11"/>
        <v>#VALUE!</v>
      </c>
      <c r="AJ13" s="38" t="str">
        <f>IF(OR('feuille de saisie_MATHS'!AV11="A",'feuille de saisie_MATHS'!BB11="",'feuille de saisie_MATHS'!AV11="A",'feuille de saisie_MATHS'!BB11=""),"A",COUNTIF('feuille de saisie_MATHS'!AV11:BB11,1)+COUNTIF('feuille de saisie_MATHS'!AV11:BB11,2))</f>
        <v>A</v>
      </c>
      <c r="AK13" s="20" t="e">
        <f t="shared" si="12"/>
        <v>#VALUE!</v>
      </c>
      <c r="AL13" s="20" t="str">
        <f>IF(OR('feuille de saisie_MATHS'!BC11="A",'feuille de saisie_MATHS'!BC11=""),"A",COUNTIF('feuille de saisie_MATHS'!BC11:BC11,1)+COUNTIF('feuille de saisie_MATHS'!BC11:BC11,2))</f>
        <v>A</v>
      </c>
      <c r="AM13" s="20" t="e">
        <f t="shared" si="13"/>
        <v>#VALUE!</v>
      </c>
      <c r="AN13" s="20" t="str">
        <f>IF(OR('feuille de saisie_MATHS'!BD11="A",'feuille de saisie_MATHS'!BD11=""),"A",COUNTIF('feuille de saisie_MATHS'!BD11:BD11,1)+COUNTIF('feuille de saisie_MATHS'!BD11:BD11,2))</f>
        <v>A</v>
      </c>
      <c r="AO13" s="53" t="e">
        <f t="shared" si="14"/>
        <v>#VALUE!</v>
      </c>
      <c r="AP13" s="38" t="str">
        <f>IF(OR('feuille de saisie_MATHS'!BE11="A",'feuille de saisie_MATHS'!BH11="",'feuille de saisie_MATHS'!BE11="A",'feuille de saisie_MATHS'!BH11=""),"A",COUNTIF('feuille de saisie_MATHS'!BE11:BH11,1)+COUNTIF('feuille de saisie_MATHS'!BE11:BH11,2))</f>
        <v>A</v>
      </c>
      <c r="AQ13" s="53" t="e">
        <f t="shared" si="15"/>
        <v>#VALUE!</v>
      </c>
    </row>
    <row r="14" spans="1:43" ht="20.25" customHeight="1">
      <c r="A14" s="82">
        <f>'feuille de saisie_MATHS'!A12</f>
        <v>0</v>
      </c>
      <c r="B14" s="83">
        <f>'feuille de saisie_MATHS'!B12</f>
        <v>0</v>
      </c>
      <c r="C14" s="72">
        <f>'feuille de saisie_MATHS'!C12</f>
        <v>0</v>
      </c>
      <c r="D14" s="72">
        <f>'feuille de saisie_MATHS'!D12</f>
        <v>0</v>
      </c>
      <c r="E14" s="72">
        <f>'feuille de saisie_MATHS'!E12</f>
        <v>0</v>
      </c>
      <c r="F14" s="86">
        <f>COUNTIF('feuille de saisie_MATHS'!F12:BH12,1)+COUNTIF('feuille de saisie_MATHS'!F12:BH12,2)</f>
        <v>0</v>
      </c>
      <c r="G14" s="86" t="e">
        <f>F14/COUNTA('feuille de saisie_MATHS'!F12:BH12)*100</f>
        <v>#DIV/0!</v>
      </c>
      <c r="H14" s="88">
        <f>COUNTIF('feuille de saisie_MATHS'!F12:BH12,0)</f>
        <v>0</v>
      </c>
      <c r="I14" s="88" t="e">
        <f>H14/COUNTA('feuille de saisie_MATHS'!F12:BH12)*100</f>
        <v>#DIV/0!</v>
      </c>
      <c r="J14" s="94">
        <f>COUNTIF('feuille de saisie_MATHS'!F12:BH12,9)</f>
        <v>0</v>
      </c>
      <c r="K14" s="95" t="e">
        <f>J14/COUNTA('feuille de saisie_MATHS'!F12:BH12)*100</f>
        <v>#DIV/0!</v>
      </c>
      <c r="L14" s="28">
        <f>COUNTIF('feuille de saisie_MATHS'!F12:X12,9)</f>
        <v>0</v>
      </c>
      <c r="M14" s="55">
        <f t="shared" si="0"/>
        <v>0</v>
      </c>
      <c r="N14" s="38" t="str">
        <f>IF(OR('feuille de saisie_MATHS'!F12="A",'feuille de saisie_MATHS'!F12="",'feuille de saisie_MATHS'!K12="A",'feuille de saisie_MATHS'!K12=""),"A",COUNTIF('feuille de saisie_MATHS'!F12:K12,1)+COUNTIF('feuille de saisie_MATHS'!F12:K12,2))</f>
        <v>A</v>
      </c>
      <c r="O14" s="20" t="e">
        <f t="shared" si="1"/>
        <v>#VALUE!</v>
      </c>
      <c r="P14" s="20" t="str">
        <f>IF(OR('feuille de saisie_MATHS'!L12="A",'feuille de saisie_MATHS'!N12=""),"A",COUNTIF('feuille de saisie_MATHS'!L12:N12,1)+COUNTIF('feuille de saisie_MATHS'!L12:N12,2))</f>
        <v>A</v>
      </c>
      <c r="Q14" s="20" t="e">
        <f t="shared" si="2"/>
        <v>#VALUE!</v>
      </c>
      <c r="R14" s="20" t="str">
        <f>IF(OR('feuille de saisie_MATHS'!O12="A",'feuille de saisie_MATHS'!O12=""),"A",COUNTIF('feuille de saisie_MATHS'!O12:O12,1)+COUNTIF('feuille de saisie_MATHS'!O12:O12,2))</f>
        <v>A</v>
      </c>
      <c r="S14" s="20" t="e">
        <f t="shared" si="3"/>
        <v>#VALUE!</v>
      </c>
      <c r="T14" s="20" t="str">
        <f>IF(OR('feuille de saisie_MATHS'!P12="A",'feuille de saisie_MATHS'!P12=""),"A",COUNTIF('feuille de saisie_MATHS'!P12:P12,1)+COUNTIF('feuille de saisie_MATHS'!P12:P12,2))</f>
        <v>A</v>
      </c>
      <c r="U14" s="20" t="e">
        <f t="shared" si="4"/>
        <v>#VALUE!</v>
      </c>
      <c r="V14" s="20" t="str">
        <f>IF(OR('feuille de saisie_MATHS'!AJ12="A",'feuille de saisie_MATHS'!AL12=""),"A",COUNTIF('feuille de saisie_MATHS'!AJ12:AL12,1)+COUNTIF('feuille de saisie_MATHS'!AJ12:AL12,2))</f>
        <v>A</v>
      </c>
      <c r="W14" s="20" t="e">
        <f t="shared" si="5"/>
        <v>#VALUE!</v>
      </c>
      <c r="X14" s="20" t="str">
        <f>IF(OR('feuille de saisie_MATHS'!AM12="A",'feuille de saisie_MATHS'!AM12=""),"A",COUNTIF('feuille de saisie_MATHS'!AM12:AM12,1)+COUNTIF('feuille de saisie_MATHS'!AM12:AM12,2))</f>
        <v>A</v>
      </c>
      <c r="Y14" s="20" t="e">
        <f t="shared" si="6"/>
        <v>#VALUE!</v>
      </c>
      <c r="Z14" s="20" t="str">
        <f>IF(OR('feuille de saisie_MATHS'!AU12="A",'feuille de saisie_MATHS'!AN12="",'feuille de saisie_MATHS'!AU12="A",'feuille de saisie_MATHS'!AN12=""),"A",COUNTIF('feuille de saisie_MATHS'!AN12:AU12,1)+COUNTIF('feuille de saisie_MATHS'!AN12:AU12,2))</f>
        <v>A</v>
      </c>
      <c r="AA14" s="20" t="e">
        <f t="shared" si="7"/>
        <v>#VALUE!</v>
      </c>
      <c r="AB14" s="20" t="str">
        <f>IF(OR('feuille de saisie_MATHS'!Q12="A",'feuille de saisie_MATHS'!W12="",'feuille de saisie_MATHS'!Q12="A",'feuille de saisie_MATHS'!W12=""),"A",COUNTIF('feuille de saisie_MATHS'!Q12:W12,1)+COUNTIF('feuille de saisie_MATHS'!Q12:W12,2))</f>
        <v>A</v>
      </c>
      <c r="AC14" s="20" t="e">
        <f t="shared" si="8"/>
        <v>#VALUE!</v>
      </c>
      <c r="AD14" s="20" t="str">
        <f>IF(OR('feuille de saisie_MATHS'!X12="A",'feuille de saisie_MATHS'!AA12="",'feuille de saisie_MATHS'!X12="A",'feuille de saisie_MATHS'!AA12=""),"A",COUNTIF('feuille de saisie_MATHS'!X12:AA12,1)+COUNTIF('feuille de saisie_MATHS'!X12:AA12,2))</f>
        <v>A</v>
      </c>
      <c r="AE14" s="20" t="e">
        <f t="shared" si="9"/>
        <v>#VALUE!</v>
      </c>
      <c r="AF14" s="20" t="str">
        <f>IF(OR('feuille de saisie_MATHS'!AB12="A",'feuille de saisie_MATHS'!AC12="",'feuille de saisie_MATHS'!AB12="A",'feuille de saisie_MATHS'!AC12=""),"A",COUNTIF('feuille de saisie_MATHS'!AB12:AC12,1)+COUNTIF('feuille de saisie_MATHS'!AB12:AC12,2))</f>
        <v>A</v>
      </c>
      <c r="AG14" s="20" t="e">
        <f t="shared" si="10"/>
        <v>#VALUE!</v>
      </c>
      <c r="AH14" s="20" t="str">
        <f>IF(OR('feuille de saisie_MATHS'!AD12="A",'feuille de saisie_MATHS'!AI12="",'feuille de saisie_MATHS'!AD12="A",'feuille de saisie_MATHS'!AI12=""),"A",COUNTIF('feuille de saisie_MATHS'!AD12:AI12,1)+COUNTIF('feuille de saisie_MATHS'!AD12:AI12,2))</f>
        <v>A</v>
      </c>
      <c r="AI14" s="53" t="e">
        <f t="shared" si="11"/>
        <v>#VALUE!</v>
      </c>
      <c r="AJ14" s="38" t="str">
        <f>IF(OR('feuille de saisie_MATHS'!AV12="A",'feuille de saisie_MATHS'!BB12="",'feuille de saisie_MATHS'!AV12="A",'feuille de saisie_MATHS'!BB12=""),"A",COUNTIF('feuille de saisie_MATHS'!AV12:BB12,1)+COUNTIF('feuille de saisie_MATHS'!AV12:BB12,2))</f>
        <v>A</v>
      </c>
      <c r="AK14" s="20" t="e">
        <f t="shared" si="12"/>
        <v>#VALUE!</v>
      </c>
      <c r="AL14" s="20" t="str">
        <f>IF(OR('feuille de saisie_MATHS'!BC12="A",'feuille de saisie_MATHS'!BC12=""),"A",COUNTIF('feuille de saisie_MATHS'!BC12:BC12,1)+COUNTIF('feuille de saisie_MATHS'!BC12:BC12,2))</f>
        <v>A</v>
      </c>
      <c r="AM14" s="20" t="e">
        <f t="shared" si="13"/>
        <v>#VALUE!</v>
      </c>
      <c r="AN14" s="20" t="str">
        <f>IF(OR('feuille de saisie_MATHS'!BD12="A",'feuille de saisie_MATHS'!BD12=""),"A",COUNTIF('feuille de saisie_MATHS'!BD12:BD12,1)+COUNTIF('feuille de saisie_MATHS'!BD12:BD12,2))</f>
        <v>A</v>
      </c>
      <c r="AO14" s="53" t="e">
        <f t="shared" si="14"/>
        <v>#VALUE!</v>
      </c>
      <c r="AP14" s="38" t="str">
        <f>IF(OR('feuille de saisie_MATHS'!BE12="A",'feuille de saisie_MATHS'!BH12="",'feuille de saisie_MATHS'!BE12="A",'feuille de saisie_MATHS'!BH12=""),"A",COUNTIF('feuille de saisie_MATHS'!BE12:BH12,1)+COUNTIF('feuille de saisie_MATHS'!BE12:BH12,2))</f>
        <v>A</v>
      </c>
      <c r="AQ14" s="53" t="e">
        <f t="shared" si="15"/>
        <v>#VALUE!</v>
      </c>
    </row>
    <row r="15" spans="1:43" ht="20.25" customHeight="1">
      <c r="A15" s="82">
        <f>'feuille de saisie_MATHS'!A13</f>
        <v>0</v>
      </c>
      <c r="B15" s="83">
        <f>'feuille de saisie_MATHS'!B13</f>
        <v>0</v>
      </c>
      <c r="C15" s="72">
        <f>'feuille de saisie_MATHS'!C13</f>
        <v>0</v>
      </c>
      <c r="D15" s="72">
        <f>'feuille de saisie_MATHS'!D13</f>
        <v>0</v>
      </c>
      <c r="E15" s="72">
        <f>'feuille de saisie_MATHS'!E13</f>
        <v>0</v>
      </c>
      <c r="F15" s="86">
        <f>COUNTIF('feuille de saisie_MATHS'!F13:BH13,1)+COUNTIF('feuille de saisie_MATHS'!F13:BH13,2)</f>
        <v>0</v>
      </c>
      <c r="G15" s="86" t="e">
        <f>F15/COUNTA('feuille de saisie_MATHS'!F13:BH13)*100</f>
        <v>#DIV/0!</v>
      </c>
      <c r="H15" s="88">
        <f>COUNTIF('feuille de saisie_MATHS'!F13:BH13,0)</f>
        <v>0</v>
      </c>
      <c r="I15" s="88" t="e">
        <f>H15/COUNTA('feuille de saisie_MATHS'!F13:BH13)*100</f>
        <v>#DIV/0!</v>
      </c>
      <c r="J15" s="94">
        <f>COUNTIF('feuille de saisie_MATHS'!F13:BH13,9)</f>
        <v>0</v>
      </c>
      <c r="K15" s="95" t="e">
        <f>J15/COUNTA('feuille de saisie_MATHS'!F13:BH13)*100</f>
        <v>#DIV/0!</v>
      </c>
      <c r="L15" s="28">
        <f>COUNTIF('feuille de saisie_MATHS'!F13:X13,9)</f>
        <v>0</v>
      </c>
      <c r="M15" s="55">
        <f t="shared" si="0"/>
        <v>0</v>
      </c>
      <c r="N15" s="38" t="str">
        <f>IF(OR('feuille de saisie_MATHS'!F13="A",'feuille de saisie_MATHS'!F13="",'feuille de saisie_MATHS'!K13="A",'feuille de saisie_MATHS'!K13=""),"A",COUNTIF('feuille de saisie_MATHS'!F13:K13,1)+COUNTIF('feuille de saisie_MATHS'!F13:K13,2))</f>
        <v>A</v>
      </c>
      <c r="O15" s="20" t="e">
        <f t="shared" si="1"/>
        <v>#VALUE!</v>
      </c>
      <c r="P15" s="20" t="str">
        <f>IF(OR('feuille de saisie_MATHS'!L13="A",'feuille de saisie_MATHS'!N13=""),"A",COUNTIF('feuille de saisie_MATHS'!L13:N13,1)+COUNTIF('feuille de saisie_MATHS'!L13:N13,2))</f>
        <v>A</v>
      </c>
      <c r="Q15" s="20" t="e">
        <f t="shared" si="2"/>
        <v>#VALUE!</v>
      </c>
      <c r="R15" s="20" t="str">
        <f>IF(OR('feuille de saisie_MATHS'!O13="A",'feuille de saisie_MATHS'!O13=""),"A",COUNTIF('feuille de saisie_MATHS'!O13:O13,1)+COUNTIF('feuille de saisie_MATHS'!O13:O13,2))</f>
        <v>A</v>
      </c>
      <c r="S15" s="20" t="e">
        <f t="shared" si="3"/>
        <v>#VALUE!</v>
      </c>
      <c r="T15" s="20" t="str">
        <f>IF(OR('feuille de saisie_MATHS'!P13="A",'feuille de saisie_MATHS'!P13=""),"A",COUNTIF('feuille de saisie_MATHS'!P13:P13,1)+COUNTIF('feuille de saisie_MATHS'!P13:P13,2))</f>
        <v>A</v>
      </c>
      <c r="U15" s="20" t="e">
        <f t="shared" si="4"/>
        <v>#VALUE!</v>
      </c>
      <c r="V15" s="20" t="str">
        <f>IF(OR('feuille de saisie_MATHS'!AJ13="A",'feuille de saisie_MATHS'!AL13=""),"A",COUNTIF('feuille de saisie_MATHS'!AJ13:AL13,1)+COUNTIF('feuille de saisie_MATHS'!AJ13:AL13,2))</f>
        <v>A</v>
      </c>
      <c r="W15" s="20" t="e">
        <f t="shared" si="5"/>
        <v>#VALUE!</v>
      </c>
      <c r="X15" s="20" t="str">
        <f>IF(OR('feuille de saisie_MATHS'!AM13="A",'feuille de saisie_MATHS'!AM13=""),"A",COUNTIF('feuille de saisie_MATHS'!AM13:AM13,1)+COUNTIF('feuille de saisie_MATHS'!AM13:AM13,2))</f>
        <v>A</v>
      </c>
      <c r="Y15" s="20" t="e">
        <f t="shared" si="6"/>
        <v>#VALUE!</v>
      </c>
      <c r="Z15" s="20" t="str">
        <f>IF(OR('feuille de saisie_MATHS'!AU13="A",'feuille de saisie_MATHS'!AN13="",'feuille de saisie_MATHS'!AU13="A",'feuille de saisie_MATHS'!AN13=""),"A",COUNTIF('feuille de saisie_MATHS'!AN13:AU13,1)+COUNTIF('feuille de saisie_MATHS'!AN13:AU13,2))</f>
        <v>A</v>
      </c>
      <c r="AA15" s="20" t="e">
        <f t="shared" si="7"/>
        <v>#VALUE!</v>
      </c>
      <c r="AB15" s="20" t="str">
        <f>IF(OR('feuille de saisie_MATHS'!Q13="A",'feuille de saisie_MATHS'!W13="",'feuille de saisie_MATHS'!Q13="A",'feuille de saisie_MATHS'!W13=""),"A",COUNTIF('feuille de saisie_MATHS'!Q13:W13,1)+COUNTIF('feuille de saisie_MATHS'!Q13:W13,2))</f>
        <v>A</v>
      </c>
      <c r="AC15" s="20" t="e">
        <f t="shared" si="8"/>
        <v>#VALUE!</v>
      </c>
      <c r="AD15" s="20" t="str">
        <f>IF(OR('feuille de saisie_MATHS'!X13="A",'feuille de saisie_MATHS'!AA13="",'feuille de saisie_MATHS'!X13="A",'feuille de saisie_MATHS'!AA13=""),"A",COUNTIF('feuille de saisie_MATHS'!X13:AA13,1)+COUNTIF('feuille de saisie_MATHS'!X13:AA13,2))</f>
        <v>A</v>
      </c>
      <c r="AE15" s="20" t="e">
        <f t="shared" si="9"/>
        <v>#VALUE!</v>
      </c>
      <c r="AF15" s="20" t="str">
        <f>IF(OR('feuille de saisie_MATHS'!AB13="A",'feuille de saisie_MATHS'!AC13="",'feuille de saisie_MATHS'!AB13="A",'feuille de saisie_MATHS'!AC13=""),"A",COUNTIF('feuille de saisie_MATHS'!AB13:AC13,1)+COUNTIF('feuille de saisie_MATHS'!AB13:AC13,2))</f>
        <v>A</v>
      </c>
      <c r="AG15" s="20" t="e">
        <f t="shared" si="10"/>
        <v>#VALUE!</v>
      </c>
      <c r="AH15" s="20" t="str">
        <f>IF(OR('feuille de saisie_MATHS'!AD13="A",'feuille de saisie_MATHS'!AI13="",'feuille de saisie_MATHS'!AD13="A",'feuille de saisie_MATHS'!AI13=""),"A",COUNTIF('feuille de saisie_MATHS'!AD13:AI13,1)+COUNTIF('feuille de saisie_MATHS'!AD13:AI13,2))</f>
        <v>A</v>
      </c>
      <c r="AI15" s="53" t="e">
        <f t="shared" si="11"/>
        <v>#VALUE!</v>
      </c>
      <c r="AJ15" s="38" t="str">
        <f>IF(OR('feuille de saisie_MATHS'!AV13="A",'feuille de saisie_MATHS'!BB13="",'feuille de saisie_MATHS'!AV13="A",'feuille de saisie_MATHS'!BB13=""),"A",COUNTIF('feuille de saisie_MATHS'!AV13:BB13,1)+COUNTIF('feuille de saisie_MATHS'!AV13:BB13,2))</f>
        <v>A</v>
      </c>
      <c r="AK15" s="20" t="e">
        <f t="shared" si="12"/>
        <v>#VALUE!</v>
      </c>
      <c r="AL15" s="20" t="str">
        <f>IF(OR('feuille de saisie_MATHS'!BC13="A",'feuille de saisie_MATHS'!BC13=""),"A",COUNTIF('feuille de saisie_MATHS'!BC13:BC13,1)+COUNTIF('feuille de saisie_MATHS'!BC13:BC13,2))</f>
        <v>A</v>
      </c>
      <c r="AM15" s="20" t="e">
        <f t="shared" si="13"/>
        <v>#VALUE!</v>
      </c>
      <c r="AN15" s="20" t="str">
        <f>IF(OR('feuille de saisie_MATHS'!BD13="A",'feuille de saisie_MATHS'!BD13=""),"A",COUNTIF('feuille de saisie_MATHS'!BD13:BD13,1)+COUNTIF('feuille de saisie_MATHS'!BD13:BD13,2))</f>
        <v>A</v>
      </c>
      <c r="AO15" s="53" t="e">
        <f t="shared" si="14"/>
        <v>#VALUE!</v>
      </c>
      <c r="AP15" s="38" t="str">
        <f>IF(OR('feuille de saisie_MATHS'!BE13="A",'feuille de saisie_MATHS'!BH13="",'feuille de saisie_MATHS'!BE13="A",'feuille de saisie_MATHS'!BH13=""),"A",COUNTIF('feuille de saisie_MATHS'!BE13:BH13,1)+COUNTIF('feuille de saisie_MATHS'!BE13:BH13,2))</f>
        <v>A</v>
      </c>
      <c r="AQ15" s="53" t="e">
        <f t="shared" si="15"/>
        <v>#VALUE!</v>
      </c>
    </row>
    <row r="16" spans="1:43" ht="20.25" customHeight="1">
      <c r="A16" s="82">
        <f>'feuille de saisie_MATHS'!A14</f>
        <v>0</v>
      </c>
      <c r="B16" s="83">
        <f>'feuille de saisie_MATHS'!B14</f>
        <v>0</v>
      </c>
      <c r="C16" s="72">
        <f>'feuille de saisie_MATHS'!C14</f>
        <v>0</v>
      </c>
      <c r="D16" s="72">
        <f>'feuille de saisie_MATHS'!D14</f>
        <v>0</v>
      </c>
      <c r="E16" s="72">
        <f>'feuille de saisie_MATHS'!E14</f>
        <v>0</v>
      </c>
      <c r="F16" s="86">
        <f>COUNTIF('feuille de saisie_MATHS'!F14:BH14,1)+COUNTIF('feuille de saisie_MATHS'!F14:BH14,2)</f>
        <v>0</v>
      </c>
      <c r="G16" s="86" t="e">
        <f>F16/COUNTA('feuille de saisie_MATHS'!F14:BH14)*100</f>
        <v>#DIV/0!</v>
      </c>
      <c r="H16" s="88">
        <f>COUNTIF('feuille de saisie_MATHS'!F14:BH14,0)</f>
        <v>0</v>
      </c>
      <c r="I16" s="88" t="e">
        <f>H16/COUNTA('feuille de saisie_MATHS'!F14:BH14)*100</f>
        <v>#DIV/0!</v>
      </c>
      <c r="J16" s="94">
        <f>COUNTIF('feuille de saisie_MATHS'!F14:BH14,9)</f>
        <v>0</v>
      </c>
      <c r="K16" s="95" t="e">
        <f>J16/COUNTA('feuille de saisie_MATHS'!F14:BH14)*100</f>
        <v>#DIV/0!</v>
      </c>
      <c r="L16" s="28">
        <f>COUNTIF('feuille de saisie_MATHS'!F14:X14,9)</f>
        <v>0</v>
      </c>
      <c r="M16" s="55">
        <f t="shared" si="0"/>
        <v>0</v>
      </c>
      <c r="N16" s="38" t="str">
        <f>IF(OR('feuille de saisie_MATHS'!F14="A",'feuille de saisie_MATHS'!F14="",'feuille de saisie_MATHS'!K14="A",'feuille de saisie_MATHS'!K14=""),"A",COUNTIF('feuille de saisie_MATHS'!F14:K14,1)+COUNTIF('feuille de saisie_MATHS'!F14:K14,2))</f>
        <v>A</v>
      </c>
      <c r="O16" s="20" t="e">
        <f t="shared" si="1"/>
        <v>#VALUE!</v>
      </c>
      <c r="P16" s="20" t="str">
        <f>IF(OR('feuille de saisie_MATHS'!L14="A",'feuille de saisie_MATHS'!N14=""),"A",COUNTIF('feuille de saisie_MATHS'!L14:N14,1)+COUNTIF('feuille de saisie_MATHS'!L14:N14,2))</f>
        <v>A</v>
      </c>
      <c r="Q16" s="20" t="e">
        <f t="shared" si="2"/>
        <v>#VALUE!</v>
      </c>
      <c r="R16" s="20" t="str">
        <f>IF(OR('feuille de saisie_MATHS'!O14="A",'feuille de saisie_MATHS'!O14=""),"A",COUNTIF('feuille de saisie_MATHS'!O14:O14,1)+COUNTIF('feuille de saisie_MATHS'!O14:O14,2))</f>
        <v>A</v>
      </c>
      <c r="S16" s="20" t="e">
        <f t="shared" si="3"/>
        <v>#VALUE!</v>
      </c>
      <c r="T16" s="20" t="str">
        <f>IF(OR('feuille de saisie_MATHS'!P14="A",'feuille de saisie_MATHS'!P14=""),"A",COUNTIF('feuille de saisie_MATHS'!P14:P14,1)+COUNTIF('feuille de saisie_MATHS'!P14:P14,2))</f>
        <v>A</v>
      </c>
      <c r="U16" s="20" t="e">
        <f t="shared" si="4"/>
        <v>#VALUE!</v>
      </c>
      <c r="V16" s="20" t="str">
        <f>IF(OR('feuille de saisie_MATHS'!AJ14="A",'feuille de saisie_MATHS'!AL14=""),"A",COUNTIF('feuille de saisie_MATHS'!AJ14:AL14,1)+COUNTIF('feuille de saisie_MATHS'!AJ14:AL14,2))</f>
        <v>A</v>
      </c>
      <c r="W16" s="20" t="e">
        <f t="shared" si="5"/>
        <v>#VALUE!</v>
      </c>
      <c r="X16" s="20" t="str">
        <f>IF(OR('feuille de saisie_MATHS'!AM14="A",'feuille de saisie_MATHS'!AM14=""),"A",COUNTIF('feuille de saisie_MATHS'!AM14:AM14,1)+COUNTIF('feuille de saisie_MATHS'!AM14:AM14,2))</f>
        <v>A</v>
      </c>
      <c r="Y16" s="20" t="e">
        <f t="shared" si="6"/>
        <v>#VALUE!</v>
      </c>
      <c r="Z16" s="20" t="str">
        <f>IF(OR('feuille de saisie_MATHS'!AU14="A",'feuille de saisie_MATHS'!AN14="",'feuille de saisie_MATHS'!AU14="A",'feuille de saisie_MATHS'!AN14=""),"A",COUNTIF('feuille de saisie_MATHS'!AN14:AU14,1)+COUNTIF('feuille de saisie_MATHS'!AN14:AU14,2))</f>
        <v>A</v>
      </c>
      <c r="AA16" s="20" t="e">
        <f t="shared" si="7"/>
        <v>#VALUE!</v>
      </c>
      <c r="AB16" s="20" t="str">
        <f>IF(OR('feuille de saisie_MATHS'!Q14="A",'feuille de saisie_MATHS'!W14="",'feuille de saisie_MATHS'!Q14="A",'feuille de saisie_MATHS'!W14=""),"A",COUNTIF('feuille de saisie_MATHS'!Q14:W14,1)+COUNTIF('feuille de saisie_MATHS'!Q14:W14,2))</f>
        <v>A</v>
      </c>
      <c r="AC16" s="20" t="e">
        <f t="shared" si="8"/>
        <v>#VALUE!</v>
      </c>
      <c r="AD16" s="20" t="str">
        <f>IF(OR('feuille de saisie_MATHS'!X14="A",'feuille de saisie_MATHS'!AA14="",'feuille de saisie_MATHS'!X14="A",'feuille de saisie_MATHS'!AA14=""),"A",COUNTIF('feuille de saisie_MATHS'!X14:AA14,1)+COUNTIF('feuille de saisie_MATHS'!X14:AA14,2))</f>
        <v>A</v>
      </c>
      <c r="AE16" s="20" t="e">
        <f t="shared" si="9"/>
        <v>#VALUE!</v>
      </c>
      <c r="AF16" s="20" t="str">
        <f>IF(OR('feuille de saisie_MATHS'!AB14="A",'feuille de saisie_MATHS'!AC14="",'feuille de saisie_MATHS'!AB14="A",'feuille de saisie_MATHS'!AC14=""),"A",COUNTIF('feuille de saisie_MATHS'!AB14:AC14,1)+COUNTIF('feuille de saisie_MATHS'!AB14:AC14,2))</f>
        <v>A</v>
      </c>
      <c r="AG16" s="20" t="e">
        <f t="shared" si="10"/>
        <v>#VALUE!</v>
      </c>
      <c r="AH16" s="20" t="str">
        <f>IF(OR('feuille de saisie_MATHS'!AD14="A",'feuille de saisie_MATHS'!AI14="",'feuille de saisie_MATHS'!AD14="A",'feuille de saisie_MATHS'!AI14=""),"A",COUNTIF('feuille de saisie_MATHS'!AD14:AI14,1)+COUNTIF('feuille de saisie_MATHS'!AD14:AI14,2))</f>
        <v>A</v>
      </c>
      <c r="AI16" s="53" t="e">
        <f t="shared" si="11"/>
        <v>#VALUE!</v>
      </c>
      <c r="AJ16" s="38" t="str">
        <f>IF(OR('feuille de saisie_MATHS'!AV14="A",'feuille de saisie_MATHS'!BB14="",'feuille de saisie_MATHS'!AV14="A",'feuille de saisie_MATHS'!BB14=""),"A",COUNTIF('feuille de saisie_MATHS'!AV14:BB14,1)+COUNTIF('feuille de saisie_MATHS'!AV14:BB14,2))</f>
        <v>A</v>
      </c>
      <c r="AK16" s="20" t="e">
        <f t="shared" si="12"/>
        <v>#VALUE!</v>
      </c>
      <c r="AL16" s="20" t="str">
        <f>IF(OR('feuille de saisie_MATHS'!BC14="A",'feuille de saisie_MATHS'!BC14=""),"A",COUNTIF('feuille de saisie_MATHS'!BC14:BC14,1)+COUNTIF('feuille de saisie_MATHS'!BC14:BC14,2))</f>
        <v>A</v>
      </c>
      <c r="AM16" s="20" t="e">
        <f t="shared" si="13"/>
        <v>#VALUE!</v>
      </c>
      <c r="AN16" s="20" t="str">
        <f>IF(OR('feuille de saisie_MATHS'!BD14="A",'feuille de saisie_MATHS'!BD14=""),"A",COUNTIF('feuille de saisie_MATHS'!BD14:BD14,1)+COUNTIF('feuille de saisie_MATHS'!BD14:BD14,2))</f>
        <v>A</v>
      </c>
      <c r="AO16" s="53" t="e">
        <f t="shared" si="14"/>
        <v>#VALUE!</v>
      </c>
      <c r="AP16" s="38" t="str">
        <f>IF(OR('feuille de saisie_MATHS'!BE14="A",'feuille de saisie_MATHS'!BH14="",'feuille de saisie_MATHS'!BE14="A",'feuille de saisie_MATHS'!BH14=""),"A",COUNTIF('feuille de saisie_MATHS'!BE14:BH14,1)+COUNTIF('feuille de saisie_MATHS'!BE14:BH14,2))</f>
        <v>A</v>
      </c>
      <c r="AQ16" s="53" t="e">
        <f t="shared" si="15"/>
        <v>#VALUE!</v>
      </c>
    </row>
    <row r="17" spans="1:43" ht="20.25" customHeight="1">
      <c r="A17" s="82">
        <f>'feuille de saisie_MATHS'!A15</f>
        <v>0</v>
      </c>
      <c r="B17" s="83">
        <f>'feuille de saisie_MATHS'!B15</f>
        <v>0</v>
      </c>
      <c r="C17" s="72">
        <f>'feuille de saisie_MATHS'!C15</f>
        <v>0</v>
      </c>
      <c r="D17" s="72">
        <f>'feuille de saisie_MATHS'!D15</f>
        <v>0</v>
      </c>
      <c r="E17" s="72">
        <f>'feuille de saisie_MATHS'!E15</f>
        <v>0</v>
      </c>
      <c r="F17" s="86">
        <f>COUNTIF('feuille de saisie_MATHS'!F15:BH15,1)+COUNTIF('feuille de saisie_MATHS'!F15:BH15,2)</f>
        <v>0</v>
      </c>
      <c r="G17" s="86" t="e">
        <f>F17/COUNTA('feuille de saisie_MATHS'!F15:BH15)*100</f>
        <v>#DIV/0!</v>
      </c>
      <c r="H17" s="88">
        <f>COUNTIF('feuille de saisie_MATHS'!F15:BH15,0)</f>
        <v>0</v>
      </c>
      <c r="I17" s="88" t="e">
        <f>H17/COUNTA('feuille de saisie_MATHS'!F15:BH15)*100</f>
        <v>#DIV/0!</v>
      </c>
      <c r="J17" s="94">
        <f>COUNTIF('feuille de saisie_MATHS'!F15:BH15,9)</f>
        <v>0</v>
      </c>
      <c r="K17" s="95" t="e">
        <f>J17/COUNTA('feuille de saisie_MATHS'!F15:BH15)*100</f>
        <v>#DIV/0!</v>
      </c>
      <c r="L17" s="28">
        <f>COUNTIF('feuille de saisie_MATHS'!F15:X15,9)</f>
        <v>0</v>
      </c>
      <c r="M17" s="55">
        <f t="shared" si="0"/>
        <v>0</v>
      </c>
      <c r="N17" s="38" t="str">
        <f>IF(OR('feuille de saisie_MATHS'!F15="A",'feuille de saisie_MATHS'!F15="",'feuille de saisie_MATHS'!K15="A",'feuille de saisie_MATHS'!K15=""),"A",COUNTIF('feuille de saisie_MATHS'!F15:K15,1)+COUNTIF('feuille de saisie_MATHS'!F15:K15,2))</f>
        <v>A</v>
      </c>
      <c r="O17" s="20" t="e">
        <f t="shared" si="1"/>
        <v>#VALUE!</v>
      </c>
      <c r="P17" s="20" t="str">
        <f>IF(OR('feuille de saisie_MATHS'!L15="A",'feuille de saisie_MATHS'!N15=""),"A",COUNTIF('feuille de saisie_MATHS'!L15:N15,1)+COUNTIF('feuille de saisie_MATHS'!L15:N15,2))</f>
        <v>A</v>
      </c>
      <c r="Q17" s="20" t="e">
        <f t="shared" si="2"/>
        <v>#VALUE!</v>
      </c>
      <c r="R17" s="20" t="str">
        <f>IF(OR('feuille de saisie_MATHS'!O15="A",'feuille de saisie_MATHS'!O15=""),"A",COUNTIF('feuille de saisie_MATHS'!O15:O15,1)+COUNTIF('feuille de saisie_MATHS'!O15:O15,2))</f>
        <v>A</v>
      </c>
      <c r="S17" s="20" t="e">
        <f t="shared" si="3"/>
        <v>#VALUE!</v>
      </c>
      <c r="T17" s="20" t="str">
        <f>IF(OR('feuille de saisie_MATHS'!P15="A",'feuille de saisie_MATHS'!P15=""),"A",COUNTIF('feuille de saisie_MATHS'!P15:P15,1)+COUNTIF('feuille de saisie_MATHS'!P15:P15,2))</f>
        <v>A</v>
      </c>
      <c r="U17" s="20" t="e">
        <f t="shared" si="4"/>
        <v>#VALUE!</v>
      </c>
      <c r="V17" s="20" t="str">
        <f>IF(OR('feuille de saisie_MATHS'!AJ15="A",'feuille de saisie_MATHS'!AL15=""),"A",COUNTIF('feuille de saisie_MATHS'!AJ15:AL15,1)+COUNTIF('feuille de saisie_MATHS'!AJ15:AL15,2))</f>
        <v>A</v>
      </c>
      <c r="W17" s="20" t="e">
        <f t="shared" si="5"/>
        <v>#VALUE!</v>
      </c>
      <c r="X17" s="20" t="str">
        <f>IF(OR('feuille de saisie_MATHS'!AM15="A",'feuille de saisie_MATHS'!AM15=""),"A",COUNTIF('feuille de saisie_MATHS'!AM15:AM15,1)+COUNTIF('feuille de saisie_MATHS'!AM15:AM15,2))</f>
        <v>A</v>
      </c>
      <c r="Y17" s="20" t="e">
        <f t="shared" si="6"/>
        <v>#VALUE!</v>
      </c>
      <c r="Z17" s="20" t="str">
        <f>IF(OR('feuille de saisie_MATHS'!AU15="A",'feuille de saisie_MATHS'!AN15="",'feuille de saisie_MATHS'!AU15="A",'feuille de saisie_MATHS'!AN15=""),"A",COUNTIF('feuille de saisie_MATHS'!AN15:AU15,1)+COUNTIF('feuille de saisie_MATHS'!AN15:AU15,2))</f>
        <v>A</v>
      </c>
      <c r="AA17" s="20" t="e">
        <f t="shared" si="7"/>
        <v>#VALUE!</v>
      </c>
      <c r="AB17" s="20" t="str">
        <f>IF(OR('feuille de saisie_MATHS'!Q15="A",'feuille de saisie_MATHS'!W15="",'feuille de saisie_MATHS'!Q15="A",'feuille de saisie_MATHS'!W15=""),"A",COUNTIF('feuille de saisie_MATHS'!Q15:W15,1)+COUNTIF('feuille de saisie_MATHS'!Q15:W15,2))</f>
        <v>A</v>
      </c>
      <c r="AC17" s="20" t="e">
        <f t="shared" si="8"/>
        <v>#VALUE!</v>
      </c>
      <c r="AD17" s="20" t="str">
        <f>IF(OR('feuille de saisie_MATHS'!X15="A",'feuille de saisie_MATHS'!AA15="",'feuille de saisie_MATHS'!X15="A",'feuille de saisie_MATHS'!AA15=""),"A",COUNTIF('feuille de saisie_MATHS'!X15:AA15,1)+COUNTIF('feuille de saisie_MATHS'!X15:AA15,2))</f>
        <v>A</v>
      </c>
      <c r="AE17" s="20" t="e">
        <f t="shared" si="9"/>
        <v>#VALUE!</v>
      </c>
      <c r="AF17" s="20" t="str">
        <f>IF(OR('feuille de saisie_MATHS'!AB15="A",'feuille de saisie_MATHS'!AC15="",'feuille de saisie_MATHS'!AB15="A",'feuille de saisie_MATHS'!AC15=""),"A",COUNTIF('feuille de saisie_MATHS'!AB15:AC15,1)+COUNTIF('feuille de saisie_MATHS'!AB15:AC15,2))</f>
        <v>A</v>
      </c>
      <c r="AG17" s="20" t="e">
        <f t="shared" si="10"/>
        <v>#VALUE!</v>
      </c>
      <c r="AH17" s="20" t="str">
        <f>IF(OR('feuille de saisie_MATHS'!AD15="A",'feuille de saisie_MATHS'!AI15="",'feuille de saisie_MATHS'!AD15="A",'feuille de saisie_MATHS'!AI15=""),"A",COUNTIF('feuille de saisie_MATHS'!AD15:AI15,1)+COUNTIF('feuille de saisie_MATHS'!AD15:AI15,2))</f>
        <v>A</v>
      </c>
      <c r="AI17" s="53" t="e">
        <f t="shared" si="11"/>
        <v>#VALUE!</v>
      </c>
      <c r="AJ17" s="38" t="str">
        <f>IF(OR('feuille de saisie_MATHS'!AV15="A",'feuille de saisie_MATHS'!BB15="",'feuille de saisie_MATHS'!AV15="A",'feuille de saisie_MATHS'!BB15=""),"A",COUNTIF('feuille de saisie_MATHS'!AV15:BB15,1)+COUNTIF('feuille de saisie_MATHS'!AV15:BB15,2))</f>
        <v>A</v>
      </c>
      <c r="AK17" s="20" t="e">
        <f t="shared" si="12"/>
        <v>#VALUE!</v>
      </c>
      <c r="AL17" s="20" t="str">
        <f>IF(OR('feuille de saisie_MATHS'!BC15="A",'feuille de saisie_MATHS'!BC15=""),"A",COUNTIF('feuille de saisie_MATHS'!BC15:BC15,1)+COUNTIF('feuille de saisie_MATHS'!BC15:BC15,2))</f>
        <v>A</v>
      </c>
      <c r="AM17" s="20" t="e">
        <f t="shared" si="13"/>
        <v>#VALUE!</v>
      </c>
      <c r="AN17" s="20" t="str">
        <f>IF(OR('feuille de saisie_MATHS'!BD15="A",'feuille de saisie_MATHS'!BD15=""),"A",COUNTIF('feuille de saisie_MATHS'!BD15:BD15,1)+COUNTIF('feuille de saisie_MATHS'!BD15:BD15,2))</f>
        <v>A</v>
      </c>
      <c r="AO17" s="53" t="e">
        <f t="shared" si="14"/>
        <v>#VALUE!</v>
      </c>
      <c r="AP17" s="38" t="str">
        <f>IF(OR('feuille de saisie_MATHS'!BE15="A",'feuille de saisie_MATHS'!BH15="",'feuille de saisie_MATHS'!BE15="A",'feuille de saisie_MATHS'!BH15=""),"A",COUNTIF('feuille de saisie_MATHS'!BE15:BH15,1)+COUNTIF('feuille de saisie_MATHS'!BE15:BH15,2))</f>
        <v>A</v>
      </c>
      <c r="AQ17" s="53" t="e">
        <f t="shared" si="15"/>
        <v>#VALUE!</v>
      </c>
    </row>
    <row r="18" spans="1:43" ht="20.25" customHeight="1">
      <c r="A18" s="82">
        <f>'feuille de saisie_MATHS'!A16</f>
        <v>0</v>
      </c>
      <c r="B18" s="83">
        <f>'feuille de saisie_MATHS'!B16</f>
        <v>0</v>
      </c>
      <c r="C18" s="72">
        <f>'feuille de saisie_MATHS'!C16</f>
        <v>0</v>
      </c>
      <c r="D18" s="72">
        <f>'feuille de saisie_MATHS'!D16</f>
        <v>0</v>
      </c>
      <c r="E18" s="72">
        <f>'feuille de saisie_MATHS'!E16</f>
        <v>0</v>
      </c>
      <c r="F18" s="86">
        <f>COUNTIF('feuille de saisie_MATHS'!F16:BH16,1)+COUNTIF('feuille de saisie_MATHS'!F16:BH16,2)</f>
        <v>0</v>
      </c>
      <c r="G18" s="86" t="e">
        <f>F18/COUNTA('feuille de saisie_MATHS'!F16:BH16)*100</f>
        <v>#DIV/0!</v>
      </c>
      <c r="H18" s="88">
        <f>COUNTIF('feuille de saisie_MATHS'!F16:BH16,0)</f>
        <v>0</v>
      </c>
      <c r="I18" s="88" t="e">
        <f>H18/COUNTA('feuille de saisie_MATHS'!F16:BH16)*100</f>
        <v>#DIV/0!</v>
      </c>
      <c r="J18" s="94">
        <f>COUNTIF('feuille de saisie_MATHS'!F16:BH16,9)</f>
        <v>0</v>
      </c>
      <c r="K18" s="95" t="e">
        <f>J18/COUNTA('feuille de saisie_MATHS'!F16:BH16)*100</f>
        <v>#DIV/0!</v>
      </c>
      <c r="L18" s="28">
        <f>COUNTIF('feuille de saisie_MATHS'!F16:X16,9)</f>
        <v>0</v>
      </c>
      <c r="M18" s="55">
        <f t="shared" si="0"/>
        <v>0</v>
      </c>
      <c r="N18" s="38" t="str">
        <f>IF(OR('feuille de saisie_MATHS'!F16="A",'feuille de saisie_MATHS'!F16="",'feuille de saisie_MATHS'!K16="A",'feuille de saisie_MATHS'!K16=""),"A",COUNTIF('feuille de saisie_MATHS'!F16:K16,1)+COUNTIF('feuille de saisie_MATHS'!F16:K16,2))</f>
        <v>A</v>
      </c>
      <c r="O18" s="20" t="e">
        <f t="shared" si="1"/>
        <v>#VALUE!</v>
      </c>
      <c r="P18" s="20" t="str">
        <f>IF(OR('feuille de saisie_MATHS'!L16="A",'feuille de saisie_MATHS'!N16=""),"A",COUNTIF('feuille de saisie_MATHS'!L16:N16,1)+COUNTIF('feuille de saisie_MATHS'!L16:N16,2))</f>
        <v>A</v>
      </c>
      <c r="Q18" s="20" t="e">
        <f t="shared" si="2"/>
        <v>#VALUE!</v>
      </c>
      <c r="R18" s="20" t="str">
        <f>IF(OR('feuille de saisie_MATHS'!O16="A",'feuille de saisie_MATHS'!O16=""),"A",COUNTIF('feuille de saisie_MATHS'!O16:O16,1)+COUNTIF('feuille de saisie_MATHS'!O16:O16,2))</f>
        <v>A</v>
      </c>
      <c r="S18" s="20" t="e">
        <f t="shared" si="3"/>
        <v>#VALUE!</v>
      </c>
      <c r="T18" s="20" t="str">
        <f>IF(OR('feuille de saisie_MATHS'!P16="A",'feuille de saisie_MATHS'!P16=""),"A",COUNTIF('feuille de saisie_MATHS'!P16:P16,1)+COUNTIF('feuille de saisie_MATHS'!P16:P16,2))</f>
        <v>A</v>
      </c>
      <c r="U18" s="20" t="e">
        <f t="shared" si="4"/>
        <v>#VALUE!</v>
      </c>
      <c r="V18" s="20" t="str">
        <f>IF(OR('feuille de saisie_MATHS'!AJ16="A",'feuille de saisie_MATHS'!AL16=""),"A",COUNTIF('feuille de saisie_MATHS'!AJ16:AL16,1)+COUNTIF('feuille de saisie_MATHS'!AJ16:AL16,2))</f>
        <v>A</v>
      </c>
      <c r="W18" s="20" t="e">
        <f t="shared" si="5"/>
        <v>#VALUE!</v>
      </c>
      <c r="X18" s="20" t="str">
        <f>IF(OR('feuille de saisie_MATHS'!AM16="A",'feuille de saisie_MATHS'!AM16=""),"A",COUNTIF('feuille de saisie_MATHS'!AM16:AM16,1)+COUNTIF('feuille de saisie_MATHS'!AM16:AM16,2))</f>
        <v>A</v>
      </c>
      <c r="Y18" s="20" t="e">
        <f t="shared" si="6"/>
        <v>#VALUE!</v>
      </c>
      <c r="Z18" s="20" t="str">
        <f>IF(OR('feuille de saisie_MATHS'!AU16="A",'feuille de saisie_MATHS'!AN16="",'feuille de saisie_MATHS'!AU16="A",'feuille de saisie_MATHS'!AN16=""),"A",COUNTIF('feuille de saisie_MATHS'!AN16:AU16,1)+COUNTIF('feuille de saisie_MATHS'!AN16:AU16,2))</f>
        <v>A</v>
      </c>
      <c r="AA18" s="20" t="e">
        <f t="shared" si="7"/>
        <v>#VALUE!</v>
      </c>
      <c r="AB18" s="20" t="str">
        <f>IF(OR('feuille de saisie_MATHS'!Q16="A",'feuille de saisie_MATHS'!W16="",'feuille de saisie_MATHS'!Q16="A",'feuille de saisie_MATHS'!W16=""),"A",COUNTIF('feuille de saisie_MATHS'!Q16:W16,1)+COUNTIF('feuille de saisie_MATHS'!Q16:W16,2))</f>
        <v>A</v>
      </c>
      <c r="AC18" s="20" t="e">
        <f t="shared" si="8"/>
        <v>#VALUE!</v>
      </c>
      <c r="AD18" s="20" t="str">
        <f>IF(OR('feuille de saisie_MATHS'!X16="A",'feuille de saisie_MATHS'!AA16="",'feuille de saisie_MATHS'!X16="A",'feuille de saisie_MATHS'!AA16=""),"A",COUNTIF('feuille de saisie_MATHS'!X16:AA16,1)+COUNTIF('feuille de saisie_MATHS'!X16:AA16,2))</f>
        <v>A</v>
      </c>
      <c r="AE18" s="20" t="e">
        <f t="shared" si="9"/>
        <v>#VALUE!</v>
      </c>
      <c r="AF18" s="20" t="str">
        <f>IF(OR('feuille de saisie_MATHS'!AB16="A",'feuille de saisie_MATHS'!AC16="",'feuille de saisie_MATHS'!AB16="A",'feuille de saisie_MATHS'!AC16=""),"A",COUNTIF('feuille de saisie_MATHS'!AB16:AC16,1)+COUNTIF('feuille de saisie_MATHS'!AB16:AC16,2))</f>
        <v>A</v>
      </c>
      <c r="AG18" s="20" t="e">
        <f t="shared" si="10"/>
        <v>#VALUE!</v>
      </c>
      <c r="AH18" s="20" t="str">
        <f>IF(OR('feuille de saisie_MATHS'!AD16="A",'feuille de saisie_MATHS'!AI16="",'feuille de saisie_MATHS'!AD16="A",'feuille de saisie_MATHS'!AI16=""),"A",COUNTIF('feuille de saisie_MATHS'!AD16:AI16,1)+COUNTIF('feuille de saisie_MATHS'!AD16:AI16,2))</f>
        <v>A</v>
      </c>
      <c r="AI18" s="53" t="e">
        <f t="shared" si="11"/>
        <v>#VALUE!</v>
      </c>
      <c r="AJ18" s="38" t="str">
        <f>IF(OR('feuille de saisie_MATHS'!AV16="A",'feuille de saisie_MATHS'!BB16="",'feuille de saisie_MATHS'!AV16="A",'feuille de saisie_MATHS'!BB16=""),"A",COUNTIF('feuille de saisie_MATHS'!AV16:BB16,1)+COUNTIF('feuille de saisie_MATHS'!AV16:BB16,2))</f>
        <v>A</v>
      </c>
      <c r="AK18" s="20" t="e">
        <f t="shared" si="12"/>
        <v>#VALUE!</v>
      </c>
      <c r="AL18" s="20" t="str">
        <f>IF(OR('feuille de saisie_MATHS'!BC16="A",'feuille de saisie_MATHS'!BC16=""),"A",COUNTIF('feuille de saisie_MATHS'!BC16:BC16,1)+COUNTIF('feuille de saisie_MATHS'!BC16:BC16,2))</f>
        <v>A</v>
      </c>
      <c r="AM18" s="20" t="e">
        <f t="shared" si="13"/>
        <v>#VALUE!</v>
      </c>
      <c r="AN18" s="20" t="str">
        <f>IF(OR('feuille de saisie_MATHS'!BD16="A",'feuille de saisie_MATHS'!BD16=""),"A",COUNTIF('feuille de saisie_MATHS'!BD16:BD16,1)+COUNTIF('feuille de saisie_MATHS'!BD16:BD16,2))</f>
        <v>A</v>
      </c>
      <c r="AO18" s="53" t="e">
        <f t="shared" si="14"/>
        <v>#VALUE!</v>
      </c>
      <c r="AP18" s="38" t="str">
        <f>IF(OR('feuille de saisie_MATHS'!BE16="A",'feuille de saisie_MATHS'!BH16="",'feuille de saisie_MATHS'!BE16="A",'feuille de saisie_MATHS'!BH16=""),"A",COUNTIF('feuille de saisie_MATHS'!BE16:BH16,1)+COUNTIF('feuille de saisie_MATHS'!BE16:BH16,2))</f>
        <v>A</v>
      </c>
      <c r="AQ18" s="53" t="e">
        <f t="shared" si="15"/>
        <v>#VALUE!</v>
      </c>
    </row>
    <row r="19" spans="1:43" ht="20.25" customHeight="1">
      <c r="A19" s="82">
        <f>'feuille de saisie_MATHS'!A17</f>
        <v>0</v>
      </c>
      <c r="B19" s="83">
        <f>'feuille de saisie_MATHS'!B17</f>
        <v>0</v>
      </c>
      <c r="C19" s="72">
        <f>'feuille de saisie_MATHS'!C17</f>
        <v>0</v>
      </c>
      <c r="D19" s="72">
        <f>'feuille de saisie_MATHS'!D17</f>
        <v>0</v>
      </c>
      <c r="E19" s="72">
        <f>'feuille de saisie_MATHS'!E17</f>
        <v>0</v>
      </c>
      <c r="F19" s="86">
        <f>COUNTIF('feuille de saisie_MATHS'!F17:BH17,1)+COUNTIF('feuille de saisie_MATHS'!F17:BH17,2)</f>
        <v>0</v>
      </c>
      <c r="G19" s="86" t="e">
        <f>F19/COUNTA('feuille de saisie_MATHS'!F17:BH17)*100</f>
        <v>#DIV/0!</v>
      </c>
      <c r="H19" s="88">
        <f>COUNTIF('feuille de saisie_MATHS'!F17:BH17,0)</f>
        <v>0</v>
      </c>
      <c r="I19" s="88" t="e">
        <f>H19/COUNTA('feuille de saisie_MATHS'!F17:BH17)*100</f>
        <v>#DIV/0!</v>
      </c>
      <c r="J19" s="94">
        <f>COUNTIF('feuille de saisie_MATHS'!F17:BH17,9)</f>
        <v>0</v>
      </c>
      <c r="K19" s="95" t="e">
        <f>J19/COUNTA('feuille de saisie_MATHS'!F17:BH17)*100</f>
        <v>#DIV/0!</v>
      </c>
      <c r="L19" s="28">
        <f>COUNTIF('feuille de saisie_MATHS'!F17:X17,9)</f>
        <v>0</v>
      </c>
      <c r="M19" s="55">
        <f t="shared" si="0"/>
        <v>0</v>
      </c>
      <c r="N19" s="38" t="str">
        <f>IF(OR('feuille de saisie_MATHS'!F17="A",'feuille de saisie_MATHS'!F17="",'feuille de saisie_MATHS'!K17="A",'feuille de saisie_MATHS'!K17=""),"A",COUNTIF('feuille de saisie_MATHS'!F17:K17,1)+COUNTIF('feuille de saisie_MATHS'!F17:K17,2))</f>
        <v>A</v>
      </c>
      <c r="O19" s="20" t="e">
        <f t="shared" si="1"/>
        <v>#VALUE!</v>
      </c>
      <c r="P19" s="20" t="str">
        <f>IF(OR('feuille de saisie_MATHS'!L17="A",'feuille de saisie_MATHS'!N17=""),"A",COUNTIF('feuille de saisie_MATHS'!L17:N17,1)+COUNTIF('feuille de saisie_MATHS'!L17:N17,2))</f>
        <v>A</v>
      </c>
      <c r="Q19" s="20" t="e">
        <f t="shared" si="2"/>
        <v>#VALUE!</v>
      </c>
      <c r="R19" s="20" t="str">
        <f>IF(OR('feuille de saisie_MATHS'!O17="A",'feuille de saisie_MATHS'!O17=""),"A",COUNTIF('feuille de saisie_MATHS'!O17:O17,1)+COUNTIF('feuille de saisie_MATHS'!O17:O17,2))</f>
        <v>A</v>
      </c>
      <c r="S19" s="20" t="e">
        <f t="shared" si="3"/>
        <v>#VALUE!</v>
      </c>
      <c r="T19" s="20" t="str">
        <f>IF(OR('feuille de saisie_MATHS'!P17="A",'feuille de saisie_MATHS'!P17=""),"A",COUNTIF('feuille de saisie_MATHS'!P17:P17,1)+COUNTIF('feuille de saisie_MATHS'!P17:P17,2))</f>
        <v>A</v>
      </c>
      <c r="U19" s="20" t="e">
        <f t="shared" si="4"/>
        <v>#VALUE!</v>
      </c>
      <c r="V19" s="20" t="str">
        <f>IF(OR('feuille de saisie_MATHS'!AJ17="A",'feuille de saisie_MATHS'!AL17=""),"A",COUNTIF('feuille de saisie_MATHS'!AJ17:AL17,1)+COUNTIF('feuille de saisie_MATHS'!AJ17:AL17,2))</f>
        <v>A</v>
      </c>
      <c r="W19" s="20" t="e">
        <f t="shared" si="5"/>
        <v>#VALUE!</v>
      </c>
      <c r="X19" s="20" t="str">
        <f>IF(OR('feuille de saisie_MATHS'!AM17="A",'feuille de saisie_MATHS'!AM17=""),"A",COUNTIF('feuille de saisie_MATHS'!AM17:AM17,1)+COUNTIF('feuille de saisie_MATHS'!AM17:AM17,2))</f>
        <v>A</v>
      </c>
      <c r="Y19" s="20" t="e">
        <f t="shared" si="6"/>
        <v>#VALUE!</v>
      </c>
      <c r="Z19" s="20" t="str">
        <f>IF(OR('feuille de saisie_MATHS'!AU17="A",'feuille de saisie_MATHS'!AN17="",'feuille de saisie_MATHS'!AU17="A",'feuille de saisie_MATHS'!AN17=""),"A",COUNTIF('feuille de saisie_MATHS'!AN17:AU17,1)+COUNTIF('feuille de saisie_MATHS'!AN17:AU17,2))</f>
        <v>A</v>
      </c>
      <c r="AA19" s="20" t="e">
        <f t="shared" si="7"/>
        <v>#VALUE!</v>
      </c>
      <c r="AB19" s="20" t="str">
        <f>IF(OR('feuille de saisie_MATHS'!Q17="A",'feuille de saisie_MATHS'!W17="",'feuille de saisie_MATHS'!Q17="A",'feuille de saisie_MATHS'!W17=""),"A",COUNTIF('feuille de saisie_MATHS'!Q17:W17,1)+COUNTIF('feuille de saisie_MATHS'!Q17:W17,2))</f>
        <v>A</v>
      </c>
      <c r="AC19" s="20" t="e">
        <f t="shared" si="8"/>
        <v>#VALUE!</v>
      </c>
      <c r="AD19" s="20" t="str">
        <f>IF(OR('feuille de saisie_MATHS'!X17="A",'feuille de saisie_MATHS'!AA17="",'feuille de saisie_MATHS'!X17="A",'feuille de saisie_MATHS'!AA17=""),"A",COUNTIF('feuille de saisie_MATHS'!X17:AA17,1)+COUNTIF('feuille de saisie_MATHS'!X17:AA17,2))</f>
        <v>A</v>
      </c>
      <c r="AE19" s="20" t="e">
        <f t="shared" si="9"/>
        <v>#VALUE!</v>
      </c>
      <c r="AF19" s="20" t="str">
        <f>IF(OR('feuille de saisie_MATHS'!AB17="A",'feuille de saisie_MATHS'!AC17="",'feuille de saisie_MATHS'!AB17="A",'feuille de saisie_MATHS'!AC17=""),"A",COUNTIF('feuille de saisie_MATHS'!AB17:AC17,1)+COUNTIF('feuille de saisie_MATHS'!AB17:AC17,2))</f>
        <v>A</v>
      </c>
      <c r="AG19" s="20" t="e">
        <f t="shared" si="10"/>
        <v>#VALUE!</v>
      </c>
      <c r="AH19" s="20" t="str">
        <f>IF(OR('feuille de saisie_MATHS'!AD17="A",'feuille de saisie_MATHS'!AI17="",'feuille de saisie_MATHS'!AD17="A",'feuille de saisie_MATHS'!AI17=""),"A",COUNTIF('feuille de saisie_MATHS'!AD17:AI17,1)+COUNTIF('feuille de saisie_MATHS'!AD17:AI17,2))</f>
        <v>A</v>
      </c>
      <c r="AI19" s="53" t="e">
        <f t="shared" si="11"/>
        <v>#VALUE!</v>
      </c>
      <c r="AJ19" s="38" t="str">
        <f>IF(OR('feuille de saisie_MATHS'!AV17="A",'feuille de saisie_MATHS'!BB17="",'feuille de saisie_MATHS'!AV17="A",'feuille de saisie_MATHS'!BB17=""),"A",COUNTIF('feuille de saisie_MATHS'!AV17:BB17,1)+COUNTIF('feuille de saisie_MATHS'!AV17:BB17,2))</f>
        <v>A</v>
      </c>
      <c r="AK19" s="20" t="e">
        <f t="shared" si="12"/>
        <v>#VALUE!</v>
      </c>
      <c r="AL19" s="20" t="str">
        <f>IF(OR('feuille de saisie_MATHS'!BC17="A",'feuille de saisie_MATHS'!BC17=""),"A",COUNTIF('feuille de saisie_MATHS'!BC17:BC17,1)+COUNTIF('feuille de saisie_MATHS'!BC17:BC17,2))</f>
        <v>A</v>
      </c>
      <c r="AM19" s="20" t="e">
        <f t="shared" si="13"/>
        <v>#VALUE!</v>
      </c>
      <c r="AN19" s="20" t="str">
        <f>IF(OR('feuille de saisie_MATHS'!BD17="A",'feuille de saisie_MATHS'!BD17=""),"A",COUNTIF('feuille de saisie_MATHS'!BD17:BD17,1)+COUNTIF('feuille de saisie_MATHS'!BD17:BD17,2))</f>
        <v>A</v>
      </c>
      <c r="AO19" s="53" t="e">
        <f t="shared" si="14"/>
        <v>#VALUE!</v>
      </c>
      <c r="AP19" s="38" t="str">
        <f>IF(OR('feuille de saisie_MATHS'!BE17="A",'feuille de saisie_MATHS'!BH17="",'feuille de saisie_MATHS'!BE17="A",'feuille de saisie_MATHS'!BH17=""),"A",COUNTIF('feuille de saisie_MATHS'!BE17:BH17,1)+COUNTIF('feuille de saisie_MATHS'!BE17:BH17,2))</f>
        <v>A</v>
      </c>
      <c r="AQ19" s="53" t="e">
        <f t="shared" si="15"/>
        <v>#VALUE!</v>
      </c>
    </row>
    <row r="20" spans="1:43" ht="20.25" customHeight="1">
      <c r="A20" s="82">
        <f>'feuille de saisie_MATHS'!A18</f>
        <v>0</v>
      </c>
      <c r="B20" s="83">
        <f>'feuille de saisie_MATHS'!B18</f>
        <v>0</v>
      </c>
      <c r="C20" s="72">
        <f>'feuille de saisie_MATHS'!C18</f>
        <v>0</v>
      </c>
      <c r="D20" s="72">
        <f>'feuille de saisie_MATHS'!D18</f>
        <v>0</v>
      </c>
      <c r="E20" s="72">
        <f>'feuille de saisie_MATHS'!E18</f>
        <v>0</v>
      </c>
      <c r="F20" s="86">
        <f>COUNTIF('feuille de saisie_MATHS'!F18:BH18,1)+COUNTIF('feuille de saisie_MATHS'!F18:BH18,2)</f>
        <v>0</v>
      </c>
      <c r="G20" s="86" t="e">
        <f>F20/COUNTA('feuille de saisie_MATHS'!F18:BH18)*100</f>
        <v>#DIV/0!</v>
      </c>
      <c r="H20" s="88">
        <f>COUNTIF('feuille de saisie_MATHS'!F18:BH18,0)</f>
        <v>0</v>
      </c>
      <c r="I20" s="88" t="e">
        <f>H20/COUNTA('feuille de saisie_MATHS'!F18:BH18)*100</f>
        <v>#DIV/0!</v>
      </c>
      <c r="J20" s="94">
        <f>COUNTIF('feuille de saisie_MATHS'!F18:BH18,9)</f>
        <v>0</v>
      </c>
      <c r="K20" s="95" t="e">
        <f>J20/COUNTA('feuille de saisie_MATHS'!F18:BH18)*100</f>
        <v>#DIV/0!</v>
      </c>
      <c r="L20" s="28">
        <f>COUNTIF('feuille de saisie_MATHS'!F18:X18,9)</f>
        <v>0</v>
      </c>
      <c r="M20" s="55">
        <f t="shared" si="0"/>
        <v>0</v>
      </c>
      <c r="N20" s="38" t="str">
        <f>IF(OR('feuille de saisie_MATHS'!F18="A",'feuille de saisie_MATHS'!F18="",'feuille de saisie_MATHS'!K18="A",'feuille de saisie_MATHS'!K18=""),"A",COUNTIF('feuille de saisie_MATHS'!F18:K18,1)+COUNTIF('feuille de saisie_MATHS'!F18:K18,2))</f>
        <v>A</v>
      </c>
      <c r="O20" s="20" t="e">
        <f t="shared" si="1"/>
        <v>#VALUE!</v>
      </c>
      <c r="P20" s="20" t="str">
        <f>IF(OR('feuille de saisie_MATHS'!L18="A",'feuille de saisie_MATHS'!N18=""),"A",COUNTIF('feuille de saisie_MATHS'!L18:N18,1)+COUNTIF('feuille de saisie_MATHS'!L18:N18,2))</f>
        <v>A</v>
      </c>
      <c r="Q20" s="20" t="e">
        <f t="shared" si="2"/>
        <v>#VALUE!</v>
      </c>
      <c r="R20" s="20" t="str">
        <f>IF(OR('feuille de saisie_MATHS'!O18="A",'feuille de saisie_MATHS'!O18=""),"A",COUNTIF('feuille de saisie_MATHS'!O18:O18,1)+COUNTIF('feuille de saisie_MATHS'!O18:O18,2))</f>
        <v>A</v>
      </c>
      <c r="S20" s="20" t="e">
        <f t="shared" si="3"/>
        <v>#VALUE!</v>
      </c>
      <c r="T20" s="20" t="str">
        <f>IF(OR('feuille de saisie_MATHS'!P18="A",'feuille de saisie_MATHS'!P18=""),"A",COUNTIF('feuille de saisie_MATHS'!P18:P18,1)+COUNTIF('feuille de saisie_MATHS'!P18:P18,2))</f>
        <v>A</v>
      </c>
      <c r="U20" s="20" t="e">
        <f t="shared" si="4"/>
        <v>#VALUE!</v>
      </c>
      <c r="V20" s="20" t="str">
        <f>IF(OR('feuille de saisie_MATHS'!AJ18="A",'feuille de saisie_MATHS'!AL18=""),"A",COUNTIF('feuille de saisie_MATHS'!AJ18:AL18,1)+COUNTIF('feuille de saisie_MATHS'!AJ18:AL18,2))</f>
        <v>A</v>
      </c>
      <c r="W20" s="20" t="e">
        <f t="shared" si="5"/>
        <v>#VALUE!</v>
      </c>
      <c r="X20" s="20" t="str">
        <f>IF(OR('feuille de saisie_MATHS'!AM18="A",'feuille de saisie_MATHS'!AM18=""),"A",COUNTIF('feuille de saisie_MATHS'!AM18:AM18,1)+COUNTIF('feuille de saisie_MATHS'!AM18:AM18,2))</f>
        <v>A</v>
      </c>
      <c r="Y20" s="20" t="e">
        <f t="shared" si="6"/>
        <v>#VALUE!</v>
      </c>
      <c r="Z20" s="20" t="str">
        <f>IF(OR('feuille de saisie_MATHS'!AU18="A",'feuille de saisie_MATHS'!AN18="",'feuille de saisie_MATHS'!AU18="A",'feuille de saisie_MATHS'!AN18=""),"A",COUNTIF('feuille de saisie_MATHS'!AN18:AU18,1)+COUNTIF('feuille de saisie_MATHS'!AN18:AU18,2))</f>
        <v>A</v>
      </c>
      <c r="AA20" s="20" t="e">
        <f t="shared" si="7"/>
        <v>#VALUE!</v>
      </c>
      <c r="AB20" s="20" t="str">
        <f>IF(OR('feuille de saisie_MATHS'!Q18="A",'feuille de saisie_MATHS'!W18="",'feuille de saisie_MATHS'!Q18="A",'feuille de saisie_MATHS'!W18=""),"A",COUNTIF('feuille de saisie_MATHS'!Q18:W18,1)+COUNTIF('feuille de saisie_MATHS'!Q18:W18,2))</f>
        <v>A</v>
      </c>
      <c r="AC20" s="20" t="e">
        <f t="shared" si="8"/>
        <v>#VALUE!</v>
      </c>
      <c r="AD20" s="20" t="str">
        <f>IF(OR('feuille de saisie_MATHS'!X18="A",'feuille de saisie_MATHS'!AA18="",'feuille de saisie_MATHS'!X18="A",'feuille de saisie_MATHS'!AA18=""),"A",COUNTIF('feuille de saisie_MATHS'!X18:AA18,1)+COUNTIF('feuille de saisie_MATHS'!X18:AA18,2))</f>
        <v>A</v>
      </c>
      <c r="AE20" s="20" t="e">
        <f t="shared" si="9"/>
        <v>#VALUE!</v>
      </c>
      <c r="AF20" s="20" t="str">
        <f>IF(OR('feuille de saisie_MATHS'!AB18="A",'feuille de saisie_MATHS'!AC18="",'feuille de saisie_MATHS'!AB18="A",'feuille de saisie_MATHS'!AC18=""),"A",COUNTIF('feuille de saisie_MATHS'!AB18:AC18,1)+COUNTIF('feuille de saisie_MATHS'!AB18:AC18,2))</f>
        <v>A</v>
      </c>
      <c r="AG20" s="20" t="e">
        <f t="shared" si="10"/>
        <v>#VALUE!</v>
      </c>
      <c r="AH20" s="20" t="str">
        <f>IF(OR('feuille de saisie_MATHS'!AD18="A",'feuille de saisie_MATHS'!AI18="",'feuille de saisie_MATHS'!AD18="A",'feuille de saisie_MATHS'!AI18=""),"A",COUNTIF('feuille de saisie_MATHS'!AD18:AI18,1)+COUNTIF('feuille de saisie_MATHS'!AD18:AI18,2))</f>
        <v>A</v>
      </c>
      <c r="AI20" s="53" t="e">
        <f t="shared" si="11"/>
        <v>#VALUE!</v>
      </c>
      <c r="AJ20" s="38" t="str">
        <f>IF(OR('feuille de saisie_MATHS'!AV18="A",'feuille de saisie_MATHS'!BB18="",'feuille de saisie_MATHS'!AV18="A",'feuille de saisie_MATHS'!BB18=""),"A",COUNTIF('feuille de saisie_MATHS'!AV18:BB18,1)+COUNTIF('feuille de saisie_MATHS'!AV18:BB18,2))</f>
        <v>A</v>
      </c>
      <c r="AK20" s="20" t="e">
        <f t="shared" si="12"/>
        <v>#VALUE!</v>
      </c>
      <c r="AL20" s="20" t="str">
        <f>IF(OR('feuille de saisie_MATHS'!BC18="A",'feuille de saisie_MATHS'!BC18=""),"A",COUNTIF('feuille de saisie_MATHS'!BC18:BC18,1)+COUNTIF('feuille de saisie_MATHS'!BC18:BC18,2))</f>
        <v>A</v>
      </c>
      <c r="AM20" s="20" t="e">
        <f t="shared" si="13"/>
        <v>#VALUE!</v>
      </c>
      <c r="AN20" s="20" t="str">
        <f>IF(OR('feuille de saisie_MATHS'!BD18="A",'feuille de saisie_MATHS'!BD18=""),"A",COUNTIF('feuille de saisie_MATHS'!BD18:BD18,1)+COUNTIF('feuille de saisie_MATHS'!BD18:BD18,2))</f>
        <v>A</v>
      </c>
      <c r="AO20" s="53" t="e">
        <f t="shared" si="14"/>
        <v>#VALUE!</v>
      </c>
      <c r="AP20" s="38" t="str">
        <f>IF(OR('feuille de saisie_MATHS'!BE18="A",'feuille de saisie_MATHS'!BH18="",'feuille de saisie_MATHS'!BE18="A",'feuille de saisie_MATHS'!BH18=""),"A",COUNTIF('feuille de saisie_MATHS'!BE18:BH18,1)+COUNTIF('feuille de saisie_MATHS'!BE18:BH18,2))</f>
        <v>A</v>
      </c>
      <c r="AQ20" s="53" t="e">
        <f t="shared" si="15"/>
        <v>#VALUE!</v>
      </c>
    </row>
    <row r="21" spans="1:43" ht="20.25" customHeight="1">
      <c r="A21" s="82">
        <f>'feuille de saisie_MATHS'!A19</f>
        <v>0</v>
      </c>
      <c r="B21" s="83">
        <f>'feuille de saisie_MATHS'!B19</f>
        <v>0</v>
      </c>
      <c r="C21" s="72">
        <f>'feuille de saisie_MATHS'!C19</f>
        <v>0</v>
      </c>
      <c r="D21" s="72">
        <f>'feuille de saisie_MATHS'!D19</f>
        <v>0</v>
      </c>
      <c r="E21" s="72">
        <f>'feuille de saisie_MATHS'!E19</f>
        <v>0</v>
      </c>
      <c r="F21" s="86">
        <f>COUNTIF('feuille de saisie_MATHS'!F19:BH19,1)+COUNTIF('feuille de saisie_MATHS'!F19:BH19,2)</f>
        <v>0</v>
      </c>
      <c r="G21" s="86" t="e">
        <f>F21/COUNTA('feuille de saisie_MATHS'!F19:BH19)*100</f>
        <v>#DIV/0!</v>
      </c>
      <c r="H21" s="88">
        <f>COUNTIF('feuille de saisie_MATHS'!F19:BH19,0)</f>
        <v>0</v>
      </c>
      <c r="I21" s="88" t="e">
        <f>H21/COUNTA('feuille de saisie_MATHS'!F19:BH19)*100</f>
        <v>#DIV/0!</v>
      </c>
      <c r="J21" s="94">
        <f>COUNTIF('feuille de saisie_MATHS'!F19:BH19,9)</f>
        <v>0</v>
      </c>
      <c r="K21" s="95" t="e">
        <f>J21/COUNTA('feuille de saisie_MATHS'!F19:BH19)*100</f>
        <v>#DIV/0!</v>
      </c>
      <c r="L21" s="28">
        <f>COUNTIF('feuille de saisie_MATHS'!F19:X19,9)</f>
        <v>0</v>
      </c>
      <c r="M21" s="55">
        <f t="shared" si="0"/>
        <v>0</v>
      </c>
      <c r="N21" s="38" t="str">
        <f>IF(OR('feuille de saisie_MATHS'!F19="A",'feuille de saisie_MATHS'!F19="",'feuille de saisie_MATHS'!K19="A",'feuille de saisie_MATHS'!K19=""),"A",COUNTIF('feuille de saisie_MATHS'!F19:K19,1)+COUNTIF('feuille de saisie_MATHS'!F19:K19,2))</f>
        <v>A</v>
      </c>
      <c r="O21" s="20" t="e">
        <f t="shared" si="1"/>
        <v>#VALUE!</v>
      </c>
      <c r="P21" s="20" t="str">
        <f>IF(OR('feuille de saisie_MATHS'!L19="A",'feuille de saisie_MATHS'!N19=""),"A",COUNTIF('feuille de saisie_MATHS'!L19:N19,1)+COUNTIF('feuille de saisie_MATHS'!L19:N19,2))</f>
        <v>A</v>
      </c>
      <c r="Q21" s="20" t="e">
        <f t="shared" si="2"/>
        <v>#VALUE!</v>
      </c>
      <c r="R21" s="20" t="str">
        <f>IF(OR('feuille de saisie_MATHS'!O19="A",'feuille de saisie_MATHS'!O19=""),"A",COUNTIF('feuille de saisie_MATHS'!O19:O19,1)+COUNTIF('feuille de saisie_MATHS'!O19:O19,2))</f>
        <v>A</v>
      </c>
      <c r="S21" s="20" t="e">
        <f t="shared" si="3"/>
        <v>#VALUE!</v>
      </c>
      <c r="T21" s="20" t="str">
        <f>IF(OR('feuille de saisie_MATHS'!P19="A",'feuille de saisie_MATHS'!P19=""),"A",COUNTIF('feuille de saisie_MATHS'!P19:P19,1)+COUNTIF('feuille de saisie_MATHS'!P19:P19,2))</f>
        <v>A</v>
      </c>
      <c r="U21" s="20" t="e">
        <f t="shared" si="4"/>
        <v>#VALUE!</v>
      </c>
      <c r="V21" s="20" t="str">
        <f>IF(OR('feuille de saisie_MATHS'!AJ19="A",'feuille de saisie_MATHS'!AL19=""),"A",COUNTIF('feuille de saisie_MATHS'!AJ19:AL19,1)+COUNTIF('feuille de saisie_MATHS'!AJ19:AL19,2))</f>
        <v>A</v>
      </c>
      <c r="W21" s="20" t="e">
        <f t="shared" si="5"/>
        <v>#VALUE!</v>
      </c>
      <c r="X21" s="20" t="str">
        <f>IF(OR('feuille de saisie_MATHS'!AM19="A",'feuille de saisie_MATHS'!AM19=""),"A",COUNTIF('feuille de saisie_MATHS'!AM19:AM19,1)+COUNTIF('feuille de saisie_MATHS'!AM19:AM19,2))</f>
        <v>A</v>
      </c>
      <c r="Y21" s="20" t="e">
        <f t="shared" si="6"/>
        <v>#VALUE!</v>
      </c>
      <c r="Z21" s="20" t="str">
        <f>IF(OR('feuille de saisie_MATHS'!AU19="A",'feuille de saisie_MATHS'!AN19="",'feuille de saisie_MATHS'!AU19="A",'feuille de saisie_MATHS'!AN19=""),"A",COUNTIF('feuille de saisie_MATHS'!AN19:AU19,1)+COUNTIF('feuille de saisie_MATHS'!AN19:AU19,2))</f>
        <v>A</v>
      </c>
      <c r="AA21" s="20" t="e">
        <f t="shared" si="7"/>
        <v>#VALUE!</v>
      </c>
      <c r="AB21" s="20" t="str">
        <f>IF(OR('feuille de saisie_MATHS'!Q19="A",'feuille de saisie_MATHS'!W19="",'feuille de saisie_MATHS'!Q19="A",'feuille de saisie_MATHS'!W19=""),"A",COUNTIF('feuille de saisie_MATHS'!Q19:W19,1)+COUNTIF('feuille de saisie_MATHS'!Q19:W19,2))</f>
        <v>A</v>
      </c>
      <c r="AC21" s="20" t="e">
        <f t="shared" si="8"/>
        <v>#VALUE!</v>
      </c>
      <c r="AD21" s="20" t="str">
        <f>IF(OR('feuille de saisie_MATHS'!X19="A",'feuille de saisie_MATHS'!AA19="",'feuille de saisie_MATHS'!X19="A",'feuille de saisie_MATHS'!AA19=""),"A",COUNTIF('feuille de saisie_MATHS'!X19:AA19,1)+COUNTIF('feuille de saisie_MATHS'!X19:AA19,2))</f>
        <v>A</v>
      </c>
      <c r="AE21" s="20" t="e">
        <f t="shared" si="9"/>
        <v>#VALUE!</v>
      </c>
      <c r="AF21" s="20" t="str">
        <f>IF(OR('feuille de saisie_MATHS'!AB19="A",'feuille de saisie_MATHS'!AC19="",'feuille de saisie_MATHS'!AB19="A",'feuille de saisie_MATHS'!AC19=""),"A",COUNTIF('feuille de saisie_MATHS'!AB19:AC19,1)+COUNTIF('feuille de saisie_MATHS'!AB19:AC19,2))</f>
        <v>A</v>
      </c>
      <c r="AG21" s="20" t="e">
        <f t="shared" si="10"/>
        <v>#VALUE!</v>
      </c>
      <c r="AH21" s="20" t="str">
        <f>IF(OR('feuille de saisie_MATHS'!AD19="A",'feuille de saisie_MATHS'!AI19="",'feuille de saisie_MATHS'!AD19="A",'feuille de saisie_MATHS'!AI19=""),"A",COUNTIF('feuille de saisie_MATHS'!AD19:AI19,1)+COUNTIF('feuille de saisie_MATHS'!AD19:AI19,2))</f>
        <v>A</v>
      </c>
      <c r="AI21" s="53" t="e">
        <f t="shared" si="11"/>
        <v>#VALUE!</v>
      </c>
      <c r="AJ21" s="38" t="str">
        <f>IF(OR('feuille de saisie_MATHS'!AV19="A",'feuille de saisie_MATHS'!BB19="",'feuille de saisie_MATHS'!AV19="A",'feuille de saisie_MATHS'!BB19=""),"A",COUNTIF('feuille de saisie_MATHS'!AV19:BB19,1)+COUNTIF('feuille de saisie_MATHS'!AV19:BB19,2))</f>
        <v>A</v>
      </c>
      <c r="AK21" s="20" t="e">
        <f t="shared" si="12"/>
        <v>#VALUE!</v>
      </c>
      <c r="AL21" s="20" t="str">
        <f>IF(OR('feuille de saisie_MATHS'!BC19="A",'feuille de saisie_MATHS'!BC19=""),"A",COUNTIF('feuille de saisie_MATHS'!BC19:BC19,1)+COUNTIF('feuille de saisie_MATHS'!BC19:BC19,2))</f>
        <v>A</v>
      </c>
      <c r="AM21" s="20" t="e">
        <f t="shared" si="13"/>
        <v>#VALUE!</v>
      </c>
      <c r="AN21" s="20" t="str">
        <f>IF(OR('feuille de saisie_MATHS'!BD19="A",'feuille de saisie_MATHS'!BD19=""),"A",COUNTIF('feuille de saisie_MATHS'!BD19:BD19,1)+COUNTIF('feuille de saisie_MATHS'!BD19:BD19,2))</f>
        <v>A</v>
      </c>
      <c r="AO21" s="53" t="e">
        <f t="shared" si="14"/>
        <v>#VALUE!</v>
      </c>
      <c r="AP21" s="38" t="str">
        <f>IF(OR('feuille de saisie_MATHS'!BE19="A",'feuille de saisie_MATHS'!BH19="",'feuille de saisie_MATHS'!BE19="A",'feuille de saisie_MATHS'!BH19=""),"A",COUNTIF('feuille de saisie_MATHS'!BE19:BH19,1)+COUNTIF('feuille de saisie_MATHS'!BE19:BH19,2))</f>
        <v>A</v>
      </c>
      <c r="AQ21" s="53" t="e">
        <f t="shared" si="15"/>
        <v>#VALUE!</v>
      </c>
    </row>
    <row r="22" spans="1:43" ht="20.25" customHeight="1">
      <c r="A22" s="82">
        <f>'feuille de saisie_MATHS'!A20</f>
        <v>0</v>
      </c>
      <c r="B22" s="83">
        <f>'feuille de saisie_MATHS'!B20</f>
        <v>0</v>
      </c>
      <c r="C22" s="72">
        <f>'feuille de saisie_MATHS'!C20</f>
        <v>0</v>
      </c>
      <c r="D22" s="72">
        <f>'feuille de saisie_MATHS'!D20</f>
        <v>0</v>
      </c>
      <c r="E22" s="72">
        <f>'feuille de saisie_MATHS'!E20</f>
        <v>0</v>
      </c>
      <c r="F22" s="86">
        <f>COUNTIF('feuille de saisie_MATHS'!F20:BH20,1)+COUNTIF('feuille de saisie_MATHS'!F20:BH20,2)</f>
        <v>0</v>
      </c>
      <c r="G22" s="86" t="e">
        <f>F22/COUNTA('feuille de saisie_MATHS'!F20:BH20)*100</f>
        <v>#DIV/0!</v>
      </c>
      <c r="H22" s="88">
        <f>COUNTIF('feuille de saisie_MATHS'!F20:BH20,0)</f>
        <v>0</v>
      </c>
      <c r="I22" s="88" t="e">
        <f>H22/COUNTA('feuille de saisie_MATHS'!F20:BH20)*100</f>
        <v>#DIV/0!</v>
      </c>
      <c r="J22" s="94">
        <f>COUNTIF('feuille de saisie_MATHS'!F20:BH20,9)</f>
        <v>0</v>
      </c>
      <c r="K22" s="95" t="e">
        <f>J22/COUNTA('feuille de saisie_MATHS'!F20:BH20)*100</f>
        <v>#DIV/0!</v>
      </c>
      <c r="L22" s="28">
        <f>COUNTIF('feuille de saisie_MATHS'!F20:X20,9)</f>
        <v>0</v>
      </c>
      <c r="M22" s="55">
        <f t="shared" si="0"/>
        <v>0</v>
      </c>
      <c r="N22" s="38" t="str">
        <f>IF(OR('feuille de saisie_MATHS'!F20="A",'feuille de saisie_MATHS'!F20="",'feuille de saisie_MATHS'!K20="A",'feuille de saisie_MATHS'!K20=""),"A",COUNTIF('feuille de saisie_MATHS'!F20:K20,1)+COUNTIF('feuille de saisie_MATHS'!F20:K20,2))</f>
        <v>A</v>
      </c>
      <c r="O22" s="20" t="e">
        <f t="shared" si="1"/>
        <v>#VALUE!</v>
      </c>
      <c r="P22" s="20" t="str">
        <f>IF(OR('feuille de saisie_MATHS'!L20="A",'feuille de saisie_MATHS'!N20=""),"A",COUNTIF('feuille de saisie_MATHS'!L20:N20,1)+COUNTIF('feuille de saisie_MATHS'!L20:N20,2))</f>
        <v>A</v>
      </c>
      <c r="Q22" s="20" t="e">
        <f t="shared" si="2"/>
        <v>#VALUE!</v>
      </c>
      <c r="R22" s="20" t="str">
        <f>IF(OR('feuille de saisie_MATHS'!O20="A",'feuille de saisie_MATHS'!O20=""),"A",COUNTIF('feuille de saisie_MATHS'!O20:O20,1)+COUNTIF('feuille de saisie_MATHS'!O20:O20,2))</f>
        <v>A</v>
      </c>
      <c r="S22" s="20" t="e">
        <f t="shared" si="3"/>
        <v>#VALUE!</v>
      </c>
      <c r="T22" s="20" t="str">
        <f>IF(OR('feuille de saisie_MATHS'!P20="A",'feuille de saisie_MATHS'!P20=""),"A",COUNTIF('feuille de saisie_MATHS'!P20:P20,1)+COUNTIF('feuille de saisie_MATHS'!P20:P20,2))</f>
        <v>A</v>
      </c>
      <c r="U22" s="20" t="e">
        <f t="shared" si="4"/>
        <v>#VALUE!</v>
      </c>
      <c r="V22" s="20" t="str">
        <f>IF(OR('feuille de saisie_MATHS'!AJ20="A",'feuille de saisie_MATHS'!AL20=""),"A",COUNTIF('feuille de saisie_MATHS'!AJ20:AL20,1)+COUNTIF('feuille de saisie_MATHS'!AJ20:AL20,2))</f>
        <v>A</v>
      </c>
      <c r="W22" s="20" t="e">
        <f t="shared" si="5"/>
        <v>#VALUE!</v>
      </c>
      <c r="X22" s="20" t="str">
        <f>IF(OR('feuille de saisie_MATHS'!AM20="A",'feuille de saisie_MATHS'!AM20=""),"A",COUNTIF('feuille de saisie_MATHS'!AM20:AM20,1)+COUNTIF('feuille de saisie_MATHS'!AM20:AM20,2))</f>
        <v>A</v>
      </c>
      <c r="Y22" s="20" t="e">
        <f t="shared" si="6"/>
        <v>#VALUE!</v>
      </c>
      <c r="Z22" s="20" t="str">
        <f>IF(OR('feuille de saisie_MATHS'!AU20="A",'feuille de saisie_MATHS'!AN20="",'feuille de saisie_MATHS'!AU20="A",'feuille de saisie_MATHS'!AN20=""),"A",COUNTIF('feuille de saisie_MATHS'!AN20:AU20,1)+COUNTIF('feuille de saisie_MATHS'!AN20:AU20,2))</f>
        <v>A</v>
      </c>
      <c r="AA22" s="20" t="e">
        <f t="shared" si="7"/>
        <v>#VALUE!</v>
      </c>
      <c r="AB22" s="20" t="str">
        <f>IF(OR('feuille de saisie_MATHS'!Q20="A",'feuille de saisie_MATHS'!W20="",'feuille de saisie_MATHS'!Q20="A",'feuille de saisie_MATHS'!W20=""),"A",COUNTIF('feuille de saisie_MATHS'!Q20:W20,1)+COUNTIF('feuille de saisie_MATHS'!Q20:W20,2))</f>
        <v>A</v>
      </c>
      <c r="AC22" s="20" t="e">
        <f t="shared" si="8"/>
        <v>#VALUE!</v>
      </c>
      <c r="AD22" s="20" t="str">
        <f>IF(OR('feuille de saisie_MATHS'!X20="A",'feuille de saisie_MATHS'!AA20="",'feuille de saisie_MATHS'!X20="A",'feuille de saisie_MATHS'!AA20=""),"A",COUNTIF('feuille de saisie_MATHS'!X20:AA20,1)+COUNTIF('feuille de saisie_MATHS'!X20:AA20,2))</f>
        <v>A</v>
      </c>
      <c r="AE22" s="20" t="e">
        <f t="shared" si="9"/>
        <v>#VALUE!</v>
      </c>
      <c r="AF22" s="20" t="str">
        <f>IF(OR('feuille de saisie_MATHS'!AB20="A",'feuille de saisie_MATHS'!AC20="",'feuille de saisie_MATHS'!AB20="A",'feuille de saisie_MATHS'!AC20=""),"A",COUNTIF('feuille de saisie_MATHS'!AB20:AC20,1)+COUNTIF('feuille de saisie_MATHS'!AB20:AC20,2))</f>
        <v>A</v>
      </c>
      <c r="AG22" s="20" t="e">
        <f t="shared" si="10"/>
        <v>#VALUE!</v>
      </c>
      <c r="AH22" s="20" t="str">
        <f>IF(OR('feuille de saisie_MATHS'!AD20="A",'feuille de saisie_MATHS'!AI20="",'feuille de saisie_MATHS'!AD20="A",'feuille de saisie_MATHS'!AI20=""),"A",COUNTIF('feuille de saisie_MATHS'!AD20:AI20,1)+COUNTIF('feuille de saisie_MATHS'!AD20:AI20,2))</f>
        <v>A</v>
      </c>
      <c r="AI22" s="53" t="e">
        <f t="shared" si="11"/>
        <v>#VALUE!</v>
      </c>
      <c r="AJ22" s="38" t="str">
        <f>IF(OR('feuille de saisie_MATHS'!AV20="A",'feuille de saisie_MATHS'!BB20="",'feuille de saisie_MATHS'!AV20="A",'feuille de saisie_MATHS'!BB20=""),"A",COUNTIF('feuille de saisie_MATHS'!AV20:BB20,1)+COUNTIF('feuille de saisie_MATHS'!AV20:BB20,2))</f>
        <v>A</v>
      </c>
      <c r="AK22" s="20" t="e">
        <f t="shared" si="12"/>
        <v>#VALUE!</v>
      </c>
      <c r="AL22" s="20" t="str">
        <f>IF(OR('feuille de saisie_MATHS'!BC20="A",'feuille de saisie_MATHS'!BC20=""),"A",COUNTIF('feuille de saisie_MATHS'!BC20:BC20,1)+COUNTIF('feuille de saisie_MATHS'!BC20:BC20,2))</f>
        <v>A</v>
      </c>
      <c r="AM22" s="20" t="e">
        <f t="shared" si="13"/>
        <v>#VALUE!</v>
      </c>
      <c r="AN22" s="20" t="str">
        <f>IF(OR('feuille de saisie_MATHS'!BD20="A",'feuille de saisie_MATHS'!BD20=""),"A",COUNTIF('feuille de saisie_MATHS'!BD20:BD20,1)+COUNTIF('feuille de saisie_MATHS'!BD20:BD20,2))</f>
        <v>A</v>
      </c>
      <c r="AO22" s="53" t="e">
        <f t="shared" si="14"/>
        <v>#VALUE!</v>
      </c>
      <c r="AP22" s="38" t="str">
        <f>IF(OR('feuille de saisie_MATHS'!BE20="A",'feuille de saisie_MATHS'!BH20="",'feuille de saisie_MATHS'!BE20="A",'feuille de saisie_MATHS'!BH20=""),"A",COUNTIF('feuille de saisie_MATHS'!BE20:BH20,1)+COUNTIF('feuille de saisie_MATHS'!BE20:BH20,2))</f>
        <v>A</v>
      </c>
      <c r="AQ22" s="53" t="e">
        <f t="shared" si="15"/>
        <v>#VALUE!</v>
      </c>
    </row>
    <row r="23" spans="1:43" ht="20.25" customHeight="1">
      <c r="A23" s="82">
        <f>'feuille de saisie_MATHS'!A21</f>
        <v>0</v>
      </c>
      <c r="B23" s="83">
        <f>'feuille de saisie_MATHS'!B21</f>
        <v>0</v>
      </c>
      <c r="C23" s="72">
        <f>'feuille de saisie_MATHS'!C21</f>
        <v>0</v>
      </c>
      <c r="D23" s="72">
        <f>'feuille de saisie_MATHS'!D21</f>
        <v>0</v>
      </c>
      <c r="E23" s="72">
        <f>'feuille de saisie_MATHS'!E21</f>
        <v>0</v>
      </c>
      <c r="F23" s="86">
        <f>COUNTIF('feuille de saisie_MATHS'!F21:BH21,1)+COUNTIF('feuille de saisie_MATHS'!F21:BH21,2)</f>
        <v>0</v>
      </c>
      <c r="G23" s="86" t="e">
        <f>F23/COUNTA('feuille de saisie_MATHS'!F21:BH21)*100</f>
        <v>#DIV/0!</v>
      </c>
      <c r="H23" s="88">
        <f>COUNTIF('feuille de saisie_MATHS'!F21:BH21,0)</f>
        <v>0</v>
      </c>
      <c r="I23" s="88" t="e">
        <f>H23/COUNTA('feuille de saisie_MATHS'!F21:BH21)*100</f>
        <v>#DIV/0!</v>
      </c>
      <c r="J23" s="94">
        <f>COUNTIF('feuille de saisie_MATHS'!F21:BH21,9)</f>
        <v>0</v>
      </c>
      <c r="K23" s="95" t="e">
        <f>J23/COUNTA('feuille de saisie_MATHS'!F21:BH21)*100</f>
        <v>#DIV/0!</v>
      </c>
      <c r="L23" s="28">
        <f>COUNTIF('feuille de saisie_MATHS'!F21:X21,9)</f>
        <v>0</v>
      </c>
      <c r="M23" s="55">
        <f t="shared" si="0"/>
        <v>0</v>
      </c>
      <c r="N23" s="38" t="str">
        <f>IF(OR('feuille de saisie_MATHS'!F21="A",'feuille de saisie_MATHS'!F21="",'feuille de saisie_MATHS'!K21="A",'feuille de saisie_MATHS'!K21=""),"A",COUNTIF('feuille de saisie_MATHS'!F21:K21,1)+COUNTIF('feuille de saisie_MATHS'!F21:K21,2))</f>
        <v>A</v>
      </c>
      <c r="O23" s="20" t="e">
        <f t="shared" si="1"/>
        <v>#VALUE!</v>
      </c>
      <c r="P23" s="20" t="str">
        <f>IF(OR('feuille de saisie_MATHS'!L21="A",'feuille de saisie_MATHS'!N21=""),"A",COUNTIF('feuille de saisie_MATHS'!L21:N21,1)+COUNTIF('feuille de saisie_MATHS'!L21:N21,2))</f>
        <v>A</v>
      </c>
      <c r="Q23" s="20" t="e">
        <f t="shared" si="2"/>
        <v>#VALUE!</v>
      </c>
      <c r="R23" s="20" t="str">
        <f>IF(OR('feuille de saisie_MATHS'!O21="A",'feuille de saisie_MATHS'!O21=""),"A",COUNTIF('feuille de saisie_MATHS'!O21:O21,1)+COUNTIF('feuille de saisie_MATHS'!O21:O21,2))</f>
        <v>A</v>
      </c>
      <c r="S23" s="20" t="e">
        <f t="shared" si="3"/>
        <v>#VALUE!</v>
      </c>
      <c r="T23" s="20" t="str">
        <f>IF(OR('feuille de saisie_MATHS'!P21="A",'feuille de saisie_MATHS'!P21=""),"A",COUNTIF('feuille de saisie_MATHS'!P21:P21,1)+COUNTIF('feuille de saisie_MATHS'!P21:P21,2))</f>
        <v>A</v>
      </c>
      <c r="U23" s="20" t="e">
        <f t="shared" si="4"/>
        <v>#VALUE!</v>
      </c>
      <c r="V23" s="20" t="str">
        <f>IF(OR('feuille de saisie_MATHS'!AJ21="A",'feuille de saisie_MATHS'!AL21=""),"A",COUNTIF('feuille de saisie_MATHS'!AJ21:AL21,1)+COUNTIF('feuille de saisie_MATHS'!AJ21:AL21,2))</f>
        <v>A</v>
      </c>
      <c r="W23" s="20" t="e">
        <f t="shared" si="5"/>
        <v>#VALUE!</v>
      </c>
      <c r="X23" s="20" t="str">
        <f>IF(OR('feuille de saisie_MATHS'!AM21="A",'feuille de saisie_MATHS'!AM21=""),"A",COUNTIF('feuille de saisie_MATHS'!AM21:AM21,1)+COUNTIF('feuille de saisie_MATHS'!AM21:AM21,2))</f>
        <v>A</v>
      </c>
      <c r="Y23" s="20" t="e">
        <f t="shared" si="6"/>
        <v>#VALUE!</v>
      </c>
      <c r="Z23" s="20" t="str">
        <f>IF(OR('feuille de saisie_MATHS'!AU21="A",'feuille de saisie_MATHS'!AN21="",'feuille de saisie_MATHS'!AU21="A",'feuille de saisie_MATHS'!AN21=""),"A",COUNTIF('feuille de saisie_MATHS'!AN21:AU21,1)+COUNTIF('feuille de saisie_MATHS'!AN21:AU21,2))</f>
        <v>A</v>
      </c>
      <c r="AA23" s="20" t="e">
        <f t="shared" si="7"/>
        <v>#VALUE!</v>
      </c>
      <c r="AB23" s="20" t="str">
        <f>IF(OR('feuille de saisie_MATHS'!Q21="A",'feuille de saisie_MATHS'!W21="",'feuille de saisie_MATHS'!Q21="A",'feuille de saisie_MATHS'!W21=""),"A",COUNTIF('feuille de saisie_MATHS'!Q21:W21,1)+COUNTIF('feuille de saisie_MATHS'!Q21:W21,2))</f>
        <v>A</v>
      </c>
      <c r="AC23" s="20" t="e">
        <f t="shared" si="8"/>
        <v>#VALUE!</v>
      </c>
      <c r="AD23" s="20" t="str">
        <f>IF(OR('feuille de saisie_MATHS'!X21="A",'feuille de saisie_MATHS'!AA21="",'feuille de saisie_MATHS'!X21="A",'feuille de saisie_MATHS'!AA21=""),"A",COUNTIF('feuille de saisie_MATHS'!X21:AA21,1)+COUNTIF('feuille de saisie_MATHS'!X21:AA21,2))</f>
        <v>A</v>
      </c>
      <c r="AE23" s="20" t="e">
        <f t="shared" si="9"/>
        <v>#VALUE!</v>
      </c>
      <c r="AF23" s="20" t="str">
        <f>IF(OR('feuille de saisie_MATHS'!AB21="A",'feuille de saisie_MATHS'!AC21="",'feuille de saisie_MATHS'!AB21="A",'feuille de saisie_MATHS'!AC21=""),"A",COUNTIF('feuille de saisie_MATHS'!AB21:AC21,1)+COUNTIF('feuille de saisie_MATHS'!AB21:AC21,2))</f>
        <v>A</v>
      </c>
      <c r="AG23" s="20" t="e">
        <f t="shared" si="10"/>
        <v>#VALUE!</v>
      </c>
      <c r="AH23" s="20" t="str">
        <f>IF(OR('feuille de saisie_MATHS'!AD21="A",'feuille de saisie_MATHS'!AI21="",'feuille de saisie_MATHS'!AD21="A",'feuille de saisie_MATHS'!AI21=""),"A",COUNTIF('feuille de saisie_MATHS'!AD21:AI21,1)+COUNTIF('feuille de saisie_MATHS'!AD21:AI21,2))</f>
        <v>A</v>
      </c>
      <c r="AI23" s="53" t="e">
        <f t="shared" si="11"/>
        <v>#VALUE!</v>
      </c>
      <c r="AJ23" s="38" t="str">
        <f>IF(OR('feuille de saisie_MATHS'!AV21="A",'feuille de saisie_MATHS'!BB21="",'feuille de saisie_MATHS'!AV21="A",'feuille de saisie_MATHS'!BB21=""),"A",COUNTIF('feuille de saisie_MATHS'!AV21:BB21,1)+COUNTIF('feuille de saisie_MATHS'!AV21:BB21,2))</f>
        <v>A</v>
      </c>
      <c r="AK23" s="20" t="e">
        <f t="shared" si="12"/>
        <v>#VALUE!</v>
      </c>
      <c r="AL23" s="20" t="str">
        <f>IF(OR('feuille de saisie_MATHS'!BC21="A",'feuille de saisie_MATHS'!BC21=""),"A",COUNTIF('feuille de saisie_MATHS'!BC21:BC21,1)+COUNTIF('feuille de saisie_MATHS'!BC21:BC21,2))</f>
        <v>A</v>
      </c>
      <c r="AM23" s="20" t="e">
        <f t="shared" si="13"/>
        <v>#VALUE!</v>
      </c>
      <c r="AN23" s="20" t="str">
        <f>IF(OR('feuille de saisie_MATHS'!BD21="A",'feuille de saisie_MATHS'!BD21=""),"A",COUNTIF('feuille de saisie_MATHS'!BD21:BD21,1)+COUNTIF('feuille de saisie_MATHS'!BD21:BD21,2))</f>
        <v>A</v>
      </c>
      <c r="AO23" s="53" t="e">
        <f t="shared" si="14"/>
        <v>#VALUE!</v>
      </c>
      <c r="AP23" s="38" t="str">
        <f>IF(OR('feuille de saisie_MATHS'!BE21="A",'feuille de saisie_MATHS'!BH21="",'feuille de saisie_MATHS'!BE21="A",'feuille de saisie_MATHS'!BH21=""),"A",COUNTIF('feuille de saisie_MATHS'!BE21:BH21,1)+COUNTIF('feuille de saisie_MATHS'!BE21:BH21,2))</f>
        <v>A</v>
      </c>
      <c r="AQ23" s="53" t="e">
        <f t="shared" si="15"/>
        <v>#VALUE!</v>
      </c>
    </row>
    <row r="24" spans="1:43" ht="20.25" customHeight="1">
      <c r="A24" s="82">
        <f>'feuille de saisie_MATHS'!A22</f>
        <v>0</v>
      </c>
      <c r="B24" s="83">
        <f>'feuille de saisie_MATHS'!B22</f>
        <v>0</v>
      </c>
      <c r="C24" s="72">
        <f>'feuille de saisie_MATHS'!C22</f>
        <v>0</v>
      </c>
      <c r="D24" s="72">
        <f>'feuille de saisie_MATHS'!D22</f>
        <v>0</v>
      </c>
      <c r="E24" s="72">
        <f>'feuille de saisie_MATHS'!E22</f>
        <v>0</v>
      </c>
      <c r="F24" s="86">
        <f>COUNTIF('feuille de saisie_MATHS'!F22:BH22,1)+COUNTIF('feuille de saisie_MATHS'!F22:BH22,2)</f>
        <v>0</v>
      </c>
      <c r="G24" s="86" t="e">
        <f>F24/COUNTA('feuille de saisie_MATHS'!F22:BH22)*100</f>
        <v>#DIV/0!</v>
      </c>
      <c r="H24" s="88">
        <f>COUNTIF('feuille de saisie_MATHS'!F22:BH22,0)</f>
        <v>0</v>
      </c>
      <c r="I24" s="88" t="e">
        <f>H24/COUNTA('feuille de saisie_MATHS'!F22:BH22)*100</f>
        <v>#DIV/0!</v>
      </c>
      <c r="J24" s="94">
        <f>COUNTIF('feuille de saisie_MATHS'!F22:BH22,9)</f>
        <v>0</v>
      </c>
      <c r="K24" s="95" t="e">
        <f>J24/COUNTA('feuille de saisie_MATHS'!F22:BH22)*100</f>
        <v>#DIV/0!</v>
      </c>
      <c r="L24" s="28">
        <f>COUNTIF('feuille de saisie_MATHS'!F22:X22,9)</f>
        <v>0</v>
      </c>
      <c r="M24" s="55">
        <f t="shared" si="0"/>
        <v>0</v>
      </c>
      <c r="N24" s="38" t="str">
        <f>IF(OR('feuille de saisie_MATHS'!F22="A",'feuille de saisie_MATHS'!F22="",'feuille de saisie_MATHS'!K22="A",'feuille de saisie_MATHS'!K22=""),"A",COUNTIF('feuille de saisie_MATHS'!F22:K22,1)+COUNTIF('feuille de saisie_MATHS'!F22:K22,2))</f>
        <v>A</v>
      </c>
      <c r="O24" s="20" t="e">
        <f t="shared" si="1"/>
        <v>#VALUE!</v>
      </c>
      <c r="P24" s="20" t="str">
        <f>IF(OR('feuille de saisie_MATHS'!L22="A",'feuille de saisie_MATHS'!N22=""),"A",COUNTIF('feuille de saisie_MATHS'!L22:N22,1)+COUNTIF('feuille de saisie_MATHS'!L22:N22,2))</f>
        <v>A</v>
      </c>
      <c r="Q24" s="20" t="e">
        <f t="shared" si="2"/>
        <v>#VALUE!</v>
      </c>
      <c r="R24" s="20" t="str">
        <f>IF(OR('feuille de saisie_MATHS'!O22="A",'feuille de saisie_MATHS'!O22=""),"A",COUNTIF('feuille de saisie_MATHS'!O22:O22,1)+COUNTIF('feuille de saisie_MATHS'!O22:O22,2))</f>
        <v>A</v>
      </c>
      <c r="S24" s="20" t="e">
        <f t="shared" si="3"/>
        <v>#VALUE!</v>
      </c>
      <c r="T24" s="20" t="str">
        <f>IF(OR('feuille de saisie_MATHS'!P22="A",'feuille de saisie_MATHS'!P22=""),"A",COUNTIF('feuille de saisie_MATHS'!P22:P22,1)+COUNTIF('feuille de saisie_MATHS'!P22:P22,2))</f>
        <v>A</v>
      </c>
      <c r="U24" s="20" t="e">
        <f t="shared" si="4"/>
        <v>#VALUE!</v>
      </c>
      <c r="V24" s="20" t="str">
        <f>IF(OR('feuille de saisie_MATHS'!AJ22="A",'feuille de saisie_MATHS'!AL22=""),"A",COUNTIF('feuille de saisie_MATHS'!AJ22:AL22,1)+COUNTIF('feuille de saisie_MATHS'!AJ22:AL22,2))</f>
        <v>A</v>
      </c>
      <c r="W24" s="20" t="e">
        <f t="shared" si="5"/>
        <v>#VALUE!</v>
      </c>
      <c r="X24" s="20" t="str">
        <f>IF(OR('feuille de saisie_MATHS'!AM22="A",'feuille de saisie_MATHS'!AM22=""),"A",COUNTIF('feuille de saisie_MATHS'!AM22:AM22,1)+COUNTIF('feuille de saisie_MATHS'!AM22:AM22,2))</f>
        <v>A</v>
      </c>
      <c r="Y24" s="20" t="e">
        <f t="shared" si="6"/>
        <v>#VALUE!</v>
      </c>
      <c r="Z24" s="20" t="str">
        <f>IF(OR('feuille de saisie_MATHS'!AU22="A",'feuille de saisie_MATHS'!AN22="",'feuille de saisie_MATHS'!AU22="A",'feuille de saisie_MATHS'!AN22=""),"A",COUNTIF('feuille de saisie_MATHS'!AN22:AU22,1)+COUNTIF('feuille de saisie_MATHS'!AN22:AU22,2))</f>
        <v>A</v>
      </c>
      <c r="AA24" s="20" t="e">
        <f t="shared" si="7"/>
        <v>#VALUE!</v>
      </c>
      <c r="AB24" s="20" t="str">
        <f>IF(OR('feuille de saisie_MATHS'!Q22="A",'feuille de saisie_MATHS'!W22="",'feuille de saisie_MATHS'!Q22="A",'feuille de saisie_MATHS'!W22=""),"A",COUNTIF('feuille de saisie_MATHS'!Q22:W22,1)+COUNTIF('feuille de saisie_MATHS'!Q22:W22,2))</f>
        <v>A</v>
      </c>
      <c r="AC24" s="20" t="e">
        <f t="shared" si="8"/>
        <v>#VALUE!</v>
      </c>
      <c r="AD24" s="20" t="str">
        <f>IF(OR('feuille de saisie_MATHS'!X22="A",'feuille de saisie_MATHS'!AA22="",'feuille de saisie_MATHS'!X22="A",'feuille de saisie_MATHS'!AA22=""),"A",COUNTIF('feuille de saisie_MATHS'!X22:AA22,1)+COUNTIF('feuille de saisie_MATHS'!X22:AA22,2))</f>
        <v>A</v>
      </c>
      <c r="AE24" s="20" t="e">
        <f t="shared" si="9"/>
        <v>#VALUE!</v>
      </c>
      <c r="AF24" s="20" t="str">
        <f>IF(OR('feuille de saisie_MATHS'!AB22="A",'feuille de saisie_MATHS'!AC22="",'feuille de saisie_MATHS'!AB22="A",'feuille de saisie_MATHS'!AC22=""),"A",COUNTIF('feuille de saisie_MATHS'!AB22:AC22,1)+COUNTIF('feuille de saisie_MATHS'!AB22:AC22,2))</f>
        <v>A</v>
      </c>
      <c r="AG24" s="20" t="e">
        <f t="shared" si="10"/>
        <v>#VALUE!</v>
      </c>
      <c r="AH24" s="20" t="str">
        <f>IF(OR('feuille de saisie_MATHS'!AD22="A",'feuille de saisie_MATHS'!AI22="",'feuille de saisie_MATHS'!AD22="A",'feuille de saisie_MATHS'!AI22=""),"A",COUNTIF('feuille de saisie_MATHS'!AD22:AI22,1)+COUNTIF('feuille de saisie_MATHS'!AD22:AI22,2))</f>
        <v>A</v>
      </c>
      <c r="AI24" s="53" t="e">
        <f t="shared" si="11"/>
        <v>#VALUE!</v>
      </c>
      <c r="AJ24" s="38" t="str">
        <f>IF(OR('feuille de saisie_MATHS'!AV22="A",'feuille de saisie_MATHS'!BB22="",'feuille de saisie_MATHS'!AV22="A",'feuille de saisie_MATHS'!BB22=""),"A",COUNTIF('feuille de saisie_MATHS'!AV22:BB22,1)+COUNTIF('feuille de saisie_MATHS'!AV22:BB22,2))</f>
        <v>A</v>
      </c>
      <c r="AK24" s="20" t="e">
        <f t="shared" si="12"/>
        <v>#VALUE!</v>
      </c>
      <c r="AL24" s="20" t="str">
        <f>IF(OR('feuille de saisie_MATHS'!BC22="A",'feuille de saisie_MATHS'!BC22=""),"A",COUNTIF('feuille de saisie_MATHS'!BC22:BC22,1)+COUNTIF('feuille de saisie_MATHS'!BC22:BC22,2))</f>
        <v>A</v>
      </c>
      <c r="AM24" s="20" t="e">
        <f t="shared" si="13"/>
        <v>#VALUE!</v>
      </c>
      <c r="AN24" s="20" t="str">
        <f>IF(OR('feuille de saisie_MATHS'!BD22="A",'feuille de saisie_MATHS'!BD22=""),"A",COUNTIF('feuille de saisie_MATHS'!BD22:BD22,1)+COUNTIF('feuille de saisie_MATHS'!BD22:BD22,2))</f>
        <v>A</v>
      </c>
      <c r="AO24" s="53" t="e">
        <f t="shared" si="14"/>
        <v>#VALUE!</v>
      </c>
      <c r="AP24" s="38" t="str">
        <f>IF(OR('feuille de saisie_MATHS'!BE22="A",'feuille de saisie_MATHS'!BH22="",'feuille de saisie_MATHS'!BE22="A",'feuille de saisie_MATHS'!BH22=""),"A",COUNTIF('feuille de saisie_MATHS'!BE22:BH22,1)+COUNTIF('feuille de saisie_MATHS'!BE22:BH22,2))</f>
        <v>A</v>
      </c>
      <c r="AQ24" s="53" t="e">
        <f t="shared" si="15"/>
        <v>#VALUE!</v>
      </c>
    </row>
    <row r="25" spans="1:43" ht="20.25" customHeight="1">
      <c r="A25" s="82">
        <f>'feuille de saisie_MATHS'!A23</f>
        <v>0</v>
      </c>
      <c r="B25" s="83">
        <f>'feuille de saisie_MATHS'!B23</f>
        <v>0</v>
      </c>
      <c r="C25" s="72">
        <f>'feuille de saisie_MATHS'!C23</f>
        <v>0</v>
      </c>
      <c r="D25" s="72">
        <f>'feuille de saisie_MATHS'!D23</f>
        <v>0</v>
      </c>
      <c r="E25" s="72">
        <f>'feuille de saisie_MATHS'!E23</f>
        <v>0</v>
      </c>
      <c r="F25" s="86">
        <f>COUNTIF('feuille de saisie_MATHS'!F23:BH23,1)+COUNTIF('feuille de saisie_MATHS'!F23:BH23,2)</f>
        <v>0</v>
      </c>
      <c r="G25" s="86" t="e">
        <f>F25/COUNTA('feuille de saisie_MATHS'!F23:BH23)*100</f>
        <v>#DIV/0!</v>
      </c>
      <c r="H25" s="88">
        <f>COUNTIF('feuille de saisie_MATHS'!F23:BH23,0)</f>
        <v>0</v>
      </c>
      <c r="I25" s="88" t="e">
        <f>H25/COUNTA('feuille de saisie_MATHS'!F23:BH23)*100</f>
        <v>#DIV/0!</v>
      </c>
      <c r="J25" s="94">
        <f>COUNTIF('feuille de saisie_MATHS'!F23:BH23,9)</f>
        <v>0</v>
      </c>
      <c r="K25" s="95" t="e">
        <f>J25/COUNTA('feuille de saisie_MATHS'!F23:BH23)*100</f>
        <v>#DIV/0!</v>
      </c>
      <c r="L25" s="28">
        <f>COUNTIF('feuille de saisie_MATHS'!F23:X23,9)</f>
        <v>0</v>
      </c>
      <c r="M25" s="55">
        <f t="shared" si="0"/>
        <v>0</v>
      </c>
      <c r="N25" s="38" t="str">
        <f>IF(OR('feuille de saisie_MATHS'!F23="A",'feuille de saisie_MATHS'!F23="",'feuille de saisie_MATHS'!K23="A",'feuille de saisie_MATHS'!K23=""),"A",COUNTIF('feuille de saisie_MATHS'!F23:K23,1)+COUNTIF('feuille de saisie_MATHS'!F23:K23,2))</f>
        <v>A</v>
      </c>
      <c r="O25" s="20" t="e">
        <f t="shared" si="1"/>
        <v>#VALUE!</v>
      </c>
      <c r="P25" s="20" t="str">
        <f>IF(OR('feuille de saisie_MATHS'!L23="A",'feuille de saisie_MATHS'!N23=""),"A",COUNTIF('feuille de saisie_MATHS'!L23:N23,1)+COUNTIF('feuille de saisie_MATHS'!L23:N23,2))</f>
        <v>A</v>
      </c>
      <c r="Q25" s="20" t="e">
        <f t="shared" si="2"/>
        <v>#VALUE!</v>
      </c>
      <c r="R25" s="20" t="str">
        <f>IF(OR('feuille de saisie_MATHS'!O23="A",'feuille de saisie_MATHS'!O23=""),"A",COUNTIF('feuille de saisie_MATHS'!O23:O23,1)+COUNTIF('feuille de saisie_MATHS'!O23:O23,2))</f>
        <v>A</v>
      </c>
      <c r="S25" s="20" t="e">
        <f t="shared" si="3"/>
        <v>#VALUE!</v>
      </c>
      <c r="T25" s="20" t="str">
        <f>IF(OR('feuille de saisie_MATHS'!P23="A",'feuille de saisie_MATHS'!P23=""),"A",COUNTIF('feuille de saisie_MATHS'!P23:P23,1)+COUNTIF('feuille de saisie_MATHS'!P23:P23,2))</f>
        <v>A</v>
      </c>
      <c r="U25" s="20" t="e">
        <f t="shared" si="4"/>
        <v>#VALUE!</v>
      </c>
      <c r="V25" s="20" t="str">
        <f>IF(OR('feuille de saisie_MATHS'!AJ23="A",'feuille de saisie_MATHS'!AL23=""),"A",COUNTIF('feuille de saisie_MATHS'!AJ23:AL23,1)+COUNTIF('feuille de saisie_MATHS'!AJ23:AL23,2))</f>
        <v>A</v>
      </c>
      <c r="W25" s="20" t="e">
        <f t="shared" si="5"/>
        <v>#VALUE!</v>
      </c>
      <c r="X25" s="20" t="str">
        <f>IF(OR('feuille de saisie_MATHS'!AM23="A",'feuille de saisie_MATHS'!AM23=""),"A",COUNTIF('feuille de saisie_MATHS'!AM23:AM23,1)+COUNTIF('feuille de saisie_MATHS'!AM23:AM23,2))</f>
        <v>A</v>
      </c>
      <c r="Y25" s="20" t="e">
        <f t="shared" si="6"/>
        <v>#VALUE!</v>
      </c>
      <c r="Z25" s="20" t="str">
        <f>IF(OR('feuille de saisie_MATHS'!AU23="A",'feuille de saisie_MATHS'!AN23="",'feuille de saisie_MATHS'!AU23="A",'feuille de saisie_MATHS'!AN23=""),"A",COUNTIF('feuille de saisie_MATHS'!AN23:AU23,1)+COUNTIF('feuille de saisie_MATHS'!AN23:AU23,2))</f>
        <v>A</v>
      </c>
      <c r="AA25" s="20" t="e">
        <f t="shared" si="7"/>
        <v>#VALUE!</v>
      </c>
      <c r="AB25" s="20" t="str">
        <f>IF(OR('feuille de saisie_MATHS'!Q23="A",'feuille de saisie_MATHS'!W23="",'feuille de saisie_MATHS'!Q23="A",'feuille de saisie_MATHS'!W23=""),"A",COUNTIF('feuille de saisie_MATHS'!Q23:W23,1)+COUNTIF('feuille de saisie_MATHS'!Q23:W23,2))</f>
        <v>A</v>
      </c>
      <c r="AC25" s="20" t="e">
        <f t="shared" si="8"/>
        <v>#VALUE!</v>
      </c>
      <c r="AD25" s="20" t="str">
        <f>IF(OR('feuille de saisie_MATHS'!X23="A",'feuille de saisie_MATHS'!AA23="",'feuille de saisie_MATHS'!X23="A",'feuille de saisie_MATHS'!AA23=""),"A",COUNTIF('feuille de saisie_MATHS'!X23:AA23,1)+COUNTIF('feuille de saisie_MATHS'!X23:AA23,2))</f>
        <v>A</v>
      </c>
      <c r="AE25" s="20" t="e">
        <f t="shared" si="9"/>
        <v>#VALUE!</v>
      </c>
      <c r="AF25" s="20" t="str">
        <f>IF(OR('feuille de saisie_MATHS'!AB23="A",'feuille de saisie_MATHS'!AC23="",'feuille de saisie_MATHS'!AB23="A",'feuille de saisie_MATHS'!AC23=""),"A",COUNTIF('feuille de saisie_MATHS'!AB23:AC23,1)+COUNTIF('feuille de saisie_MATHS'!AB23:AC23,2))</f>
        <v>A</v>
      </c>
      <c r="AG25" s="20" t="e">
        <f t="shared" si="10"/>
        <v>#VALUE!</v>
      </c>
      <c r="AH25" s="20" t="str">
        <f>IF(OR('feuille de saisie_MATHS'!AD23="A",'feuille de saisie_MATHS'!AI23="",'feuille de saisie_MATHS'!AD23="A",'feuille de saisie_MATHS'!AI23=""),"A",COUNTIF('feuille de saisie_MATHS'!AD23:AI23,1)+COUNTIF('feuille de saisie_MATHS'!AD23:AI23,2))</f>
        <v>A</v>
      </c>
      <c r="AI25" s="53" t="e">
        <f t="shared" si="11"/>
        <v>#VALUE!</v>
      </c>
      <c r="AJ25" s="38" t="str">
        <f>IF(OR('feuille de saisie_MATHS'!AV23="A",'feuille de saisie_MATHS'!BB23="",'feuille de saisie_MATHS'!AV23="A",'feuille de saisie_MATHS'!BB23=""),"A",COUNTIF('feuille de saisie_MATHS'!AV23:BB23,1)+COUNTIF('feuille de saisie_MATHS'!AV23:BB23,2))</f>
        <v>A</v>
      </c>
      <c r="AK25" s="20" t="e">
        <f t="shared" si="12"/>
        <v>#VALUE!</v>
      </c>
      <c r="AL25" s="20" t="str">
        <f>IF(OR('feuille de saisie_MATHS'!BC23="A",'feuille de saisie_MATHS'!BC23=""),"A",COUNTIF('feuille de saisie_MATHS'!BC23:BC23,1)+COUNTIF('feuille de saisie_MATHS'!BC23:BC23,2))</f>
        <v>A</v>
      </c>
      <c r="AM25" s="20" t="e">
        <f t="shared" si="13"/>
        <v>#VALUE!</v>
      </c>
      <c r="AN25" s="20" t="str">
        <f>IF(OR('feuille de saisie_MATHS'!BD23="A",'feuille de saisie_MATHS'!BD23=""),"A",COUNTIF('feuille de saisie_MATHS'!BD23:BD23,1)+COUNTIF('feuille de saisie_MATHS'!BD23:BD23,2))</f>
        <v>A</v>
      </c>
      <c r="AO25" s="53" t="e">
        <f t="shared" si="14"/>
        <v>#VALUE!</v>
      </c>
      <c r="AP25" s="38" t="str">
        <f>IF(OR('feuille de saisie_MATHS'!BE23="A",'feuille de saisie_MATHS'!BH23="",'feuille de saisie_MATHS'!BE23="A",'feuille de saisie_MATHS'!BH23=""),"A",COUNTIF('feuille de saisie_MATHS'!BE23:BH23,1)+COUNTIF('feuille de saisie_MATHS'!BE23:BH23,2))</f>
        <v>A</v>
      </c>
      <c r="AQ25" s="53" t="e">
        <f t="shared" si="15"/>
        <v>#VALUE!</v>
      </c>
    </row>
    <row r="26" spans="1:43" ht="20.25" customHeight="1">
      <c r="A26" s="82">
        <f>'feuille de saisie_MATHS'!A24</f>
        <v>0</v>
      </c>
      <c r="B26" s="83">
        <f>'feuille de saisie_MATHS'!B24</f>
        <v>0</v>
      </c>
      <c r="C26" s="72">
        <f>'feuille de saisie_MATHS'!C24</f>
        <v>0</v>
      </c>
      <c r="D26" s="72">
        <f>'feuille de saisie_MATHS'!D24</f>
        <v>0</v>
      </c>
      <c r="E26" s="72">
        <f>'feuille de saisie_MATHS'!E24</f>
        <v>0</v>
      </c>
      <c r="F26" s="86">
        <f>COUNTIF('feuille de saisie_MATHS'!F24:BH24,1)+COUNTIF('feuille de saisie_MATHS'!F24:BH24,2)</f>
        <v>0</v>
      </c>
      <c r="G26" s="86" t="e">
        <f>F26/COUNTA('feuille de saisie_MATHS'!F24:BH24)*100</f>
        <v>#DIV/0!</v>
      </c>
      <c r="H26" s="88">
        <f>COUNTIF('feuille de saisie_MATHS'!F24:BH24,0)</f>
        <v>0</v>
      </c>
      <c r="I26" s="88" t="e">
        <f>H26/COUNTA('feuille de saisie_MATHS'!F24:BH24)*100</f>
        <v>#DIV/0!</v>
      </c>
      <c r="J26" s="94">
        <f>COUNTIF('feuille de saisie_MATHS'!F24:BH24,9)</f>
        <v>0</v>
      </c>
      <c r="K26" s="95" t="e">
        <f>J26/COUNTA('feuille de saisie_MATHS'!F24:BH24)*100</f>
        <v>#DIV/0!</v>
      </c>
      <c r="L26" s="28">
        <f>COUNTIF('feuille de saisie_MATHS'!F24:X24,9)</f>
        <v>0</v>
      </c>
      <c r="M26" s="55">
        <f t="shared" si="0"/>
        <v>0</v>
      </c>
      <c r="N26" s="38" t="str">
        <f>IF(OR('feuille de saisie_MATHS'!F24="A",'feuille de saisie_MATHS'!F24="",'feuille de saisie_MATHS'!K24="A",'feuille de saisie_MATHS'!K24=""),"A",COUNTIF('feuille de saisie_MATHS'!F24:K24,1)+COUNTIF('feuille de saisie_MATHS'!F24:K24,2))</f>
        <v>A</v>
      </c>
      <c r="O26" s="20" t="e">
        <f t="shared" si="1"/>
        <v>#VALUE!</v>
      </c>
      <c r="P26" s="20" t="str">
        <f>IF(OR('feuille de saisie_MATHS'!L24="A",'feuille de saisie_MATHS'!N24=""),"A",COUNTIF('feuille de saisie_MATHS'!L24:N24,1)+COUNTIF('feuille de saisie_MATHS'!L24:N24,2))</f>
        <v>A</v>
      </c>
      <c r="Q26" s="20" t="e">
        <f t="shared" si="2"/>
        <v>#VALUE!</v>
      </c>
      <c r="R26" s="20" t="str">
        <f>IF(OR('feuille de saisie_MATHS'!O24="A",'feuille de saisie_MATHS'!O24=""),"A",COUNTIF('feuille de saisie_MATHS'!O24:O24,1)+COUNTIF('feuille de saisie_MATHS'!O24:O24,2))</f>
        <v>A</v>
      </c>
      <c r="S26" s="20" t="e">
        <f t="shared" si="3"/>
        <v>#VALUE!</v>
      </c>
      <c r="T26" s="20" t="str">
        <f>IF(OR('feuille de saisie_MATHS'!P24="A",'feuille de saisie_MATHS'!P24=""),"A",COUNTIF('feuille de saisie_MATHS'!P24:P24,1)+COUNTIF('feuille de saisie_MATHS'!P24:P24,2))</f>
        <v>A</v>
      </c>
      <c r="U26" s="20" t="e">
        <f t="shared" si="4"/>
        <v>#VALUE!</v>
      </c>
      <c r="V26" s="20" t="str">
        <f>IF(OR('feuille de saisie_MATHS'!AJ24="A",'feuille de saisie_MATHS'!AL24=""),"A",COUNTIF('feuille de saisie_MATHS'!AJ24:AL24,1)+COUNTIF('feuille de saisie_MATHS'!AJ24:AL24,2))</f>
        <v>A</v>
      </c>
      <c r="W26" s="20" t="e">
        <f t="shared" si="5"/>
        <v>#VALUE!</v>
      </c>
      <c r="X26" s="20" t="str">
        <f>IF(OR('feuille de saisie_MATHS'!AM24="A",'feuille de saisie_MATHS'!AM24=""),"A",COUNTIF('feuille de saisie_MATHS'!AM24:AM24,1)+COUNTIF('feuille de saisie_MATHS'!AM24:AM24,2))</f>
        <v>A</v>
      </c>
      <c r="Y26" s="20" t="e">
        <f t="shared" si="6"/>
        <v>#VALUE!</v>
      </c>
      <c r="Z26" s="20" t="str">
        <f>IF(OR('feuille de saisie_MATHS'!AU24="A",'feuille de saisie_MATHS'!AN24="",'feuille de saisie_MATHS'!AU24="A",'feuille de saisie_MATHS'!AN24=""),"A",COUNTIF('feuille de saisie_MATHS'!AN24:AU24,1)+COUNTIF('feuille de saisie_MATHS'!AN24:AU24,2))</f>
        <v>A</v>
      </c>
      <c r="AA26" s="20" t="e">
        <f t="shared" si="7"/>
        <v>#VALUE!</v>
      </c>
      <c r="AB26" s="20" t="str">
        <f>IF(OR('feuille de saisie_MATHS'!Q24="A",'feuille de saisie_MATHS'!W24="",'feuille de saisie_MATHS'!Q24="A",'feuille de saisie_MATHS'!W24=""),"A",COUNTIF('feuille de saisie_MATHS'!Q24:W24,1)+COUNTIF('feuille de saisie_MATHS'!Q24:W24,2))</f>
        <v>A</v>
      </c>
      <c r="AC26" s="20" t="e">
        <f t="shared" si="8"/>
        <v>#VALUE!</v>
      </c>
      <c r="AD26" s="20" t="str">
        <f>IF(OR('feuille de saisie_MATHS'!X24="A",'feuille de saisie_MATHS'!AA24="",'feuille de saisie_MATHS'!X24="A",'feuille de saisie_MATHS'!AA24=""),"A",COUNTIF('feuille de saisie_MATHS'!X24:AA24,1)+COUNTIF('feuille de saisie_MATHS'!X24:AA24,2))</f>
        <v>A</v>
      </c>
      <c r="AE26" s="20" t="e">
        <f t="shared" si="9"/>
        <v>#VALUE!</v>
      </c>
      <c r="AF26" s="20" t="str">
        <f>IF(OR('feuille de saisie_MATHS'!AB24="A",'feuille de saisie_MATHS'!AC24="",'feuille de saisie_MATHS'!AB24="A",'feuille de saisie_MATHS'!AC24=""),"A",COUNTIF('feuille de saisie_MATHS'!AB24:AC24,1)+COUNTIF('feuille de saisie_MATHS'!AB24:AC24,2))</f>
        <v>A</v>
      </c>
      <c r="AG26" s="20" t="e">
        <f t="shared" si="10"/>
        <v>#VALUE!</v>
      </c>
      <c r="AH26" s="20" t="str">
        <f>IF(OR('feuille de saisie_MATHS'!AD24="A",'feuille de saisie_MATHS'!AI24="",'feuille de saisie_MATHS'!AD24="A",'feuille de saisie_MATHS'!AI24=""),"A",COUNTIF('feuille de saisie_MATHS'!AD24:AI24,1)+COUNTIF('feuille de saisie_MATHS'!AD24:AI24,2))</f>
        <v>A</v>
      </c>
      <c r="AI26" s="53" t="e">
        <f t="shared" si="11"/>
        <v>#VALUE!</v>
      </c>
      <c r="AJ26" s="38" t="str">
        <f>IF(OR('feuille de saisie_MATHS'!AV24="A",'feuille de saisie_MATHS'!BB24="",'feuille de saisie_MATHS'!AV24="A",'feuille de saisie_MATHS'!BB24=""),"A",COUNTIF('feuille de saisie_MATHS'!AV24:BB24,1)+COUNTIF('feuille de saisie_MATHS'!AV24:BB24,2))</f>
        <v>A</v>
      </c>
      <c r="AK26" s="20" t="e">
        <f t="shared" si="12"/>
        <v>#VALUE!</v>
      </c>
      <c r="AL26" s="20" t="str">
        <f>IF(OR('feuille de saisie_MATHS'!BC24="A",'feuille de saisie_MATHS'!BC24=""),"A",COUNTIF('feuille de saisie_MATHS'!BC24:BC24,1)+COUNTIF('feuille de saisie_MATHS'!BC24:BC24,2))</f>
        <v>A</v>
      </c>
      <c r="AM26" s="20" t="e">
        <f t="shared" si="13"/>
        <v>#VALUE!</v>
      </c>
      <c r="AN26" s="20" t="str">
        <f>IF(OR('feuille de saisie_MATHS'!BD24="A",'feuille de saisie_MATHS'!BD24=""),"A",COUNTIF('feuille de saisie_MATHS'!BD24:BD24,1)+COUNTIF('feuille de saisie_MATHS'!BD24:BD24,2))</f>
        <v>A</v>
      </c>
      <c r="AO26" s="53" t="e">
        <f t="shared" si="14"/>
        <v>#VALUE!</v>
      </c>
      <c r="AP26" s="38" t="str">
        <f>IF(OR('feuille de saisie_MATHS'!BE24="A",'feuille de saisie_MATHS'!BH24="",'feuille de saisie_MATHS'!BE24="A",'feuille de saisie_MATHS'!BH24=""),"A",COUNTIF('feuille de saisie_MATHS'!BE24:BH24,1)+COUNTIF('feuille de saisie_MATHS'!BE24:BH24,2))</f>
        <v>A</v>
      </c>
      <c r="AQ26" s="53" t="e">
        <f t="shared" si="15"/>
        <v>#VALUE!</v>
      </c>
    </row>
    <row r="27" spans="1:43" ht="20.25" customHeight="1">
      <c r="A27" s="82">
        <f>'feuille de saisie_MATHS'!A25</f>
        <v>0</v>
      </c>
      <c r="B27" s="83">
        <f>'feuille de saisie_MATHS'!B25</f>
        <v>0</v>
      </c>
      <c r="C27" s="72">
        <f>'feuille de saisie_MATHS'!C25</f>
        <v>0</v>
      </c>
      <c r="D27" s="72">
        <f>'feuille de saisie_MATHS'!D25</f>
        <v>0</v>
      </c>
      <c r="E27" s="72">
        <f>'feuille de saisie_MATHS'!E25</f>
        <v>0</v>
      </c>
      <c r="F27" s="86">
        <f>COUNTIF('feuille de saisie_MATHS'!F25:BH25,1)+COUNTIF('feuille de saisie_MATHS'!F25:BH25,2)</f>
        <v>0</v>
      </c>
      <c r="G27" s="86" t="e">
        <f>F27/COUNTA('feuille de saisie_MATHS'!F25:BH25)*100</f>
        <v>#DIV/0!</v>
      </c>
      <c r="H27" s="88">
        <f>COUNTIF('feuille de saisie_MATHS'!F25:BH25,0)</f>
        <v>0</v>
      </c>
      <c r="I27" s="88" t="e">
        <f>H27/COUNTA('feuille de saisie_MATHS'!F25:BH25)*100</f>
        <v>#DIV/0!</v>
      </c>
      <c r="J27" s="94">
        <f>COUNTIF('feuille de saisie_MATHS'!F25:BH25,9)</f>
        <v>0</v>
      </c>
      <c r="K27" s="95" t="e">
        <f>J27/COUNTA('feuille de saisie_MATHS'!F25:BH25)*100</f>
        <v>#DIV/0!</v>
      </c>
      <c r="L27" s="28"/>
      <c r="M27" s="55"/>
      <c r="N27" s="38" t="str">
        <f>IF(OR('feuille de saisie_MATHS'!F25="A",'feuille de saisie_MATHS'!F25="",'feuille de saisie_MATHS'!K25="A",'feuille de saisie_MATHS'!K25=""),"A",COUNTIF('feuille de saisie_MATHS'!F25:K25,1)+COUNTIF('feuille de saisie_MATHS'!F25:K25,2))</f>
        <v>A</v>
      </c>
      <c r="O27" s="20" t="e">
        <f t="shared" si="1"/>
        <v>#VALUE!</v>
      </c>
      <c r="P27" s="20" t="str">
        <f>IF(OR('feuille de saisie_MATHS'!L25="A",'feuille de saisie_MATHS'!N25=""),"A",COUNTIF('feuille de saisie_MATHS'!L25:N25,1)+COUNTIF('feuille de saisie_MATHS'!L25:N25,2))</f>
        <v>A</v>
      </c>
      <c r="Q27" s="20" t="e">
        <f t="shared" si="2"/>
        <v>#VALUE!</v>
      </c>
      <c r="R27" s="20" t="str">
        <f>IF(OR('feuille de saisie_MATHS'!O25="A",'feuille de saisie_MATHS'!O25=""),"A",COUNTIF('feuille de saisie_MATHS'!O25:O25,1)+COUNTIF('feuille de saisie_MATHS'!O25:O25,2))</f>
        <v>A</v>
      </c>
      <c r="S27" s="20" t="e">
        <f t="shared" si="3"/>
        <v>#VALUE!</v>
      </c>
      <c r="T27" s="20" t="str">
        <f>IF(OR('feuille de saisie_MATHS'!P25="A",'feuille de saisie_MATHS'!P25=""),"A",COUNTIF('feuille de saisie_MATHS'!P25:P25,1)+COUNTIF('feuille de saisie_MATHS'!P25:P25,2))</f>
        <v>A</v>
      </c>
      <c r="U27" s="20" t="e">
        <f t="shared" si="4"/>
        <v>#VALUE!</v>
      </c>
      <c r="V27" s="20" t="str">
        <f>IF(OR('feuille de saisie_MATHS'!AJ25="A",'feuille de saisie_MATHS'!AL25=""),"A",COUNTIF('feuille de saisie_MATHS'!AJ25:AL25,1)+COUNTIF('feuille de saisie_MATHS'!AJ25:AL25,2))</f>
        <v>A</v>
      </c>
      <c r="W27" s="20" t="e">
        <f t="shared" si="5"/>
        <v>#VALUE!</v>
      </c>
      <c r="X27" s="20" t="str">
        <f>IF(OR('feuille de saisie_MATHS'!AM25="A",'feuille de saisie_MATHS'!AM25=""),"A",COUNTIF('feuille de saisie_MATHS'!AM25:AM25,1)+COUNTIF('feuille de saisie_MATHS'!AM25:AM25,2))</f>
        <v>A</v>
      </c>
      <c r="Y27" s="20" t="e">
        <f t="shared" si="6"/>
        <v>#VALUE!</v>
      </c>
      <c r="Z27" s="20" t="str">
        <f>IF(OR('feuille de saisie_MATHS'!AU25="A",'feuille de saisie_MATHS'!AN25="",'feuille de saisie_MATHS'!AU25="A",'feuille de saisie_MATHS'!AN25=""),"A",COUNTIF('feuille de saisie_MATHS'!AN25:AU25,1)+COUNTIF('feuille de saisie_MATHS'!AN25:AU25,2))</f>
        <v>A</v>
      </c>
      <c r="AA27" s="20" t="e">
        <f t="shared" si="7"/>
        <v>#VALUE!</v>
      </c>
      <c r="AB27" s="20" t="str">
        <f>IF(OR('feuille de saisie_MATHS'!Q25="A",'feuille de saisie_MATHS'!W25="",'feuille de saisie_MATHS'!Q25="A",'feuille de saisie_MATHS'!W25=""),"A",COUNTIF('feuille de saisie_MATHS'!Q25:W25,1)+COUNTIF('feuille de saisie_MATHS'!Q25:W25,2))</f>
        <v>A</v>
      </c>
      <c r="AC27" s="20" t="e">
        <f t="shared" si="8"/>
        <v>#VALUE!</v>
      </c>
      <c r="AD27" s="20" t="str">
        <f>IF(OR('feuille de saisie_MATHS'!X25="A",'feuille de saisie_MATHS'!AA25="",'feuille de saisie_MATHS'!X25="A",'feuille de saisie_MATHS'!AA25=""),"A",COUNTIF('feuille de saisie_MATHS'!X25:AA25,1)+COUNTIF('feuille de saisie_MATHS'!X25:AA25,2))</f>
        <v>A</v>
      </c>
      <c r="AE27" s="20" t="e">
        <f t="shared" si="9"/>
        <v>#VALUE!</v>
      </c>
      <c r="AF27" s="20" t="str">
        <f>IF(OR('feuille de saisie_MATHS'!AB25="A",'feuille de saisie_MATHS'!AC25="",'feuille de saisie_MATHS'!AB25="A",'feuille de saisie_MATHS'!AC25=""),"A",COUNTIF('feuille de saisie_MATHS'!AB25:AC25,1)+COUNTIF('feuille de saisie_MATHS'!AB25:AC25,2))</f>
        <v>A</v>
      </c>
      <c r="AG27" s="20" t="e">
        <f t="shared" si="10"/>
        <v>#VALUE!</v>
      </c>
      <c r="AH27" s="20" t="str">
        <f>IF(OR('feuille de saisie_MATHS'!AD25="A",'feuille de saisie_MATHS'!AI25="",'feuille de saisie_MATHS'!AD25="A",'feuille de saisie_MATHS'!AI25=""),"A",COUNTIF('feuille de saisie_MATHS'!AD25:AI25,1)+COUNTIF('feuille de saisie_MATHS'!AD25:AI25,2))</f>
        <v>A</v>
      </c>
      <c r="AI27" s="53" t="e">
        <f t="shared" si="11"/>
        <v>#VALUE!</v>
      </c>
      <c r="AJ27" s="38" t="str">
        <f>IF(OR('feuille de saisie_MATHS'!AV25="A",'feuille de saisie_MATHS'!BB25="",'feuille de saisie_MATHS'!AV25="A",'feuille de saisie_MATHS'!BB25=""),"A",COUNTIF('feuille de saisie_MATHS'!AV25:BB25,1)+COUNTIF('feuille de saisie_MATHS'!AV25:BB25,2))</f>
        <v>A</v>
      </c>
      <c r="AK27" s="20" t="e">
        <f t="shared" si="12"/>
        <v>#VALUE!</v>
      </c>
      <c r="AL27" s="20" t="str">
        <f>IF(OR('feuille de saisie_MATHS'!BC25="A",'feuille de saisie_MATHS'!BC25=""),"A",COUNTIF('feuille de saisie_MATHS'!BC25:BC25,1)+COUNTIF('feuille de saisie_MATHS'!BC25:BC25,2))</f>
        <v>A</v>
      </c>
      <c r="AM27" s="20" t="e">
        <f t="shared" si="13"/>
        <v>#VALUE!</v>
      </c>
      <c r="AN27" s="20" t="str">
        <f>IF(OR('feuille de saisie_MATHS'!BD25="A",'feuille de saisie_MATHS'!BD25=""),"A",COUNTIF('feuille de saisie_MATHS'!BD25:BD25,1)+COUNTIF('feuille de saisie_MATHS'!BD25:BD25,2))</f>
        <v>A</v>
      </c>
      <c r="AO27" s="53" t="e">
        <f t="shared" si="14"/>
        <v>#VALUE!</v>
      </c>
      <c r="AP27" s="38" t="str">
        <f>IF(OR('feuille de saisie_MATHS'!BE25="A",'feuille de saisie_MATHS'!BH25="",'feuille de saisie_MATHS'!BE25="A",'feuille de saisie_MATHS'!BH25=""),"A",COUNTIF('feuille de saisie_MATHS'!BE25:BH25,1)+COUNTIF('feuille de saisie_MATHS'!BE25:BH25,2))</f>
        <v>A</v>
      </c>
      <c r="AQ27" s="53" t="e">
        <f t="shared" si="15"/>
        <v>#VALUE!</v>
      </c>
    </row>
    <row r="28" spans="1:43" ht="20.25" customHeight="1">
      <c r="A28" s="82">
        <f>'feuille de saisie_MATHS'!A26</f>
        <v>0</v>
      </c>
      <c r="B28" s="83">
        <f>'feuille de saisie_MATHS'!B26</f>
        <v>0</v>
      </c>
      <c r="C28" s="72">
        <f>'feuille de saisie_MATHS'!C26</f>
        <v>0</v>
      </c>
      <c r="D28" s="72">
        <f>'feuille de saisie_MATHS'!D26</f>
        <v>0</v>
      </c>
      <c r="E28" s="72">
        <f>'feuille de saisie_MATHS'!E26</f>
        <v>0</v>
      </c>
      <c r="F28" s="86">
        <f>COUNTIF('feuille de saisie_MATHS'!F26:BH26,1)+COUNTIF('feuille de saisie_MATHS'!F26:BH26,2)</f>
        <v>0</v>
      </c>
      <c r="G28" s="86" t="e">
        <f>F28/COUNTA('feuille de saisie_MATHS'!F26:BH26)*100</f>
        <v>#DIV/0!</v>
      </c>
      <c r="H28" s="88">
        <f>COUNTIF('feuille de saisie_MATHS'!F26:BH26,0)</f>
        <v>0</v>
      </c>
      <c r="I28" s="88" t="e">
        <f>H28/COUNTA('feuille de saisie_MATHS'!F26:BH26)*100</f>
        <v>#DIV/0!</v>
      </c>
      <c r="J28" s="94">
        <f>COUNTIF('feuille de saisie_MATHS'!F26:BH26,9)</f>
        <v>0</v>
      </c>
      <c r="K28" s="95" t="e">
        <f>J28/COUNTA('feuille de saisie_MATHS'!F26:BH26)*100</f>
        <v>#DIV/0!</v>
      </c>
      <c r="L28" s="28"/>
      <c r="M28" s="55"/>
      <c r="N28" s="38" t="str">
        <f>IF(OR('feuille de saisie_MATHS'!F26="A",'feuille de saisie_MATHS'!F26="",'feuille de saisie_MATHS'!K26="A",'feuille de saisie_MATHS'!K26=""),"A",COUNTIF('feuille de saisie_MATHS'!F26:K26,1)+COUNTIF('feuille de saisie_MATHS'!F26:K26,2))</f>
        <v>A</v>
      </c>
      <c r="O28" s="20" t="e">
        <f t="shared" si="1"/>
        <v>#VALUE!</v>
      </c>
      <c r="P28" s="20" t="str">
        <f>IF(OR('feuille de saisie_MATHS'!L26="A",'feuille de saisie_MATHS'!N26=""),"A",COUNTIF('feuille de saisie_MATHS'!L26:N26,1)+COUNTIF('feuille de saisie_MATHS'!L26:N26,2))</f>
        <v>A</v>
      </c>
      <c r="Q28" s="20" t="e">
        <f t="shared" si="2"/>
        <v>#VALUE!</v>
      </c>
      <c r="R28" s="20" t="str">
        <f>IF(OR('feuille de saisie_MATHS'!O26="A",'feuille de saisie_MATHS'!O26=""),"A",COUNTIF('feuille de saisie_MATHS'!O26:O26,1)+COUNTIF('feuille de saisie_MATHS'!O26:O26,2))</f>
        <v>A</v>
      </c>
      <c r="S28" s="20" t="e">
        <f t="shared" si="3"/>
        <v>#VALUE!</v>
      </c>
      <c r="T28" s="20" t="str">
        <f>IF(OR('feuille de saisie_MATHS'!P26="A",'feuille de saisie_MATHS'!P26=""),"A",COUNTIF('feuille de saisie_MATHS'!P26:P26,1)+COUNTIF('feuille de saisie_MATHS'!P26:P26,2))</f>
        <v>A</v>
      </c>
      <c r="U28" s="20" t="e">
        <f t="shared" si="4"/>
        <v>#VALUE!</v>
      </c>
      <c r="V28" s="20" t="str">
        <f>IF(OR('feuille de saisie_MATHS'!AJ26="A",'feuille de saisie_MATHS'!AL26=""),"A",COUNTIF('feuille de saisie_MATHS'!AJ26:AL26,1)+COUNTIF('feuille de saisie_MATHS'!AJ26:AL26,2))</f>
        <v>A</v>
      </c>
      <c r="W28" s="20" t="e">
        <f t="shared" si="5"/>
        <v>#VALUE!</v>
      </c>
      <c r="X28" s="20" t="str">
        <f>IF(OR('feuille de saisie_MATHS'!AM26="A",'feuille de saisie_MATHS'!AM26=""),"A",COUNTIF('feuille de saisie_MATHS'!AM26:AM26,1)+COUNTIF('feuille de saisie_MATHS'!AM26:AM26,2))</f>
        <v>A</v>
      </c>
      <c r="Y28" s="20" t="e">
        <f t="shared" si="6"/>
        <v>#VALUE!</v>
      </c>
      <c r="Z28" s="20" t="str">
        <f>IF(OR('feuille de saisie_MATHS'!AU26="A",'feuille de saisie_MATHS'!AN26="",'feuille de saisie_MATHS'!AU26="A",'feuille de saisie_MATHS'!AN26=""),"A",COUNTIF('feuille de saisie_MATHS'!AN26:AU26,1)+COUNTIF('feuille de saisie_MATHS'!AN26:AU26,2))</f>
        <v>A</v>
      </c>
      <c r="AA28" s="20" t="e">
        <f t="shared" si="7"/>
        <v>#VALUE!</v>
      </c>
      <c r="AB28" s="20" t="str">
        <f>IF(OR('feuille de saisie_MATHS'!Q26="A",'feuille de saisie_MATHS'!W26="",'feuille de saisie_MATHS'!Q26="A",'feuille de saisie_MATHS'!W26=""),"A",COUNTIF('feuille de saisie_MATHS'!Q26:W26,1)+COUNTIF('feuille de saisie_MATHS'!Q26:W26,2))</f>
        <v>A</v>
      </c>
      <c r="AC28" s="20" t="e">
        <f t="shared" si="8"/>
        <v>#VALUE!</v>
      </c>
      <c r="AD28" s="20" t="str">
        <f>IF(OR('feuille de saisie_MATHS'!X26="A",'feuille de saisie_MATHS'!AA26="",'feuille de saisie_MATHS'!X26="A",'feuille de saisie_MATHS'!AA26=""),"A",COUNTIF('feuille de saisie_MATHS'!X26:AA26,1)+COUNTIF('feuille de saisie_MATHS'!X26:AA26,2))</f>
        <v>A</v>
      </c>
      <c r="AE28" s="20" t="e">
        <f t="shared" si="9"/>
        <v>#VALUE!</v>
      </c>
      <c r="AF28" s="20" t="str">
        <f>IF(OR('feuille de saisie_MATHS'!AB26="A",'feuille de saisie_MATHS'!AC26="",'feuille de saisie_MATHS'!AB26="A",'feuille de saisie_MATHS'!AC26=""),"A",COUNTIF('feuille de saisie_MATHS'!AB26:AC26,1)+COUNTIF('feuille de saisie_MATHS'!AB26:AC26,2))</f>
        <v>A</v>
      </c>
      <c r="AG28" s="20" t="e">
        <f t="shared" si="10"/>
        <v>#VALUE!</v>
      </c>
      <c r="AH28" s="20" t="str">
        <f>IF(OR('feuille de saisie_MATHS'!AD26="A",'feuille de saisie_MATHS'!AI26="",'feuille de saisie_MATHS'!AD26="A",'feuille de saisie_MATHS'!AI26=""),"A",COUNTIF('feuille de saisie_MATHS'!AD26:AI26,1)+COUNTIF('feuille de saisie_MATHS'!AD26:AI26,2))</f>
        <v>A</v>
      </c>
      <c r="AI28" s="53" t="e">
        <f t="shared" si="11"/>
        <v>#VALUE!</v>
      </c>
      <c r="AJ28" s="38" t="str">
        <f>IF(OR('feuille de saisie_MATHS'!AV26="A",'feuille de saisie_MATHS'!BB26="",'feuille de saisie_MATHS'!AV26="A",'feuille de saisie_MATHS'!BB26=""),"A",COUNTIF('feuille de saisie_MATHS'!AV26:BB26,1)+COUNTIF('feuille de saisie_MATHS'!AV26:BB26,2))</f>
        <v>A</v>
      </c>
      <c r="AK28" s="20" t="e">
        <f t="shared" si="12"/>
        <v>#VALUE!</v>
      </c>
      <c r="AL28" s="20" t="str">
        <f>IF(OR('feuille de saisie_MATHS'!BC26="A",'feuille de saisie_MATHS'!BC26=""),"A",COUNTIF('feuille de saisie_MATHS'!BC26:BC26,1)+COUNTIF('feuille de saisie_MATHS'!BC26:BC26,2))</f>
        <v>A</v>
      </c>
      <c r="AM28" s="20" t="e">
        <f t="shared" si="13"/>
        <v>#VALUE!</v>
      </c>
      <c r="AN28" s="20" t="str">
        <f>IF(OR('feuille de saisie_MATHS'!BD26="A",'feuille de saisie_MATHS'!BD26=""),"A",COUNTIF('feuille de saisie_MATHS'!BD26:BD26,1)+COUNTIF('feuille de saisie_MATHS'!BD26:BD26,2))</f>
        <v>A</v>
      </c>
      <c r="AO28" s="53" t="e">
        <f t="shared" si="14"/>
        <v>#VALUE!</v>
      </c>
      <c r="AP28" s="38" t="str">
        <f>IF(OR('feuille de saisie_MATHS'!BE26="A",'feuille de saisie_MATHS'!BH26="",'feuille de saisie_MATHS'!BE26="A",'feuille de saisie_MATHS'!BH26=""),"A",COUNTIF('feuille de saisie_MATHS'!BE26:BH26,1)+COUNTIF('feuille de saisie_MATHS'!BE26:BH26,2))</f>
        <v>A</v>
      </c>
      <c r="AQ28" s="53" t="e">
        <f t="shared" si="15"/>
        <v>#VALUE!</v>
      </c>
    </row>
    <row r="29" spans="1:43" ht="20.25" customHeight="1">
      <c r="A29" s="82">
        <f>'feuille de saisie_MATHS'!A27</f>
        <v>0</v>
      </c>
      <c r="B29" s="83">
        <f>'feuille de saisie_MATHS'!B27</f>
        <v>0</v>
      </c>
      <c r="C29" s="72">
        <f>'feuille de saisie_MATHS'!C27</f>
        <v>0</v>
      </c>
      <c r="D29" s="72">
        <f>'feuille de saisie_MATHS'!D27</f>
        <v>0</v>
      </c>
      <c r="E29" s="72">
        <f>'feuille de saisie_MATHS'!E27</f>
        <v>0</v>
      </c>
      <c r="F29" s="86">
        <f>COUNTIF('feuille de saisie_MATHS'!F27:BH27,1)+COUNTIF('feuille de saisie_MATHS'!F27:BH27,2)</f>
        <v>0</v>
      </c>
      <c r="G29" s="86" t="e">
        <f>F29/COUNTA('feuille de saisie_MATHS'!F27:BH27)*100</f>
        <v>#DIV/0!</v>
      </c>
      <c r="H29" s="88">
        <f>COUNTIF('feuille de saisie_MATHS'!F27:BH27,0)</f>
        <v>0</v>
      </c>
      <c r="I29" s="88" t="e">
        <f>H29/COUNTA('feuille de saisie_MATHS'!F27:BH27)*100</f>
        <v>#DIV/0!</v>
      </c>
      <c r="J29" s="94">
        <f>COUNTIF('feuille de saisie_MATHS'!F27:BH27,9)</f>
        <v>0</v>
      </c>
      <c r="K29" s="95" t="e">
        <f>J29/COUNTA('feuille de saisie_MATHS'!F27:BH27)*100</f>
        <v>#DIV/0!</v>
      </c>
      <c r="L29" s="28"/>
      <c r="M29" s="55"/>
      <c r="N29" s="38" t="str">
        <f>IF(OR('feuille de saisie_MATHS'!F27="A",'feuille de saisie_MATHS'!F27="",'feuille de saisie_MATHS'!K27="A",'feuille de saisie_MATHS'!K27=""),"A",COUNTIF('feuille de saisie_MATHS'!F27:K27,1)+COUNTIF('feuille de saisie_MATHS'!F27:K27,2))</f>
        <v>A</v>
      </c>
      <c r="O29" s="20" t="e">
        <f t="shared" si="1"/>
        <v>#VALUE!</v>
      </c>
      <c r="P29" s="20" t="str">
        <f>IF(OR('feuille de saisie_MATHS'!L27="A",'feuille de saisie_MATHS'!N27=""),"A",COUNTIF('feuille de saisie_MATHS'!L27:N27,1)+COUNTIF('feuille de saisie_MATHS'!L27:N27,2))</f>
        <v>A</v>
      </c>
      <c r="Q29" s="20" t="e">
        <f t="shared" si="2"/>
        <v>#VALUE!</v>
      </c>
      <c r="R29" s="20" t="str">
        <f>IF(OR('feuille de saisie_MATHS'!O27="A",'feuille de saisie_MATHS'!O27=""),"A",COUNTIF('feuille de saisie_MATHS'!O27:O27,1)+COUNTIF('feuille de saisie_MATHS'!O27:O27,2))</f>
        <v>A</v>
      </c>
      <c r="S29" s="20" t="e">
        <f t="shared" si="3"/>
        <v>#VALUE!</v>
      </c>
      <c r="T29" s="20" t="str">
        <f>IF(OR('feuille de saisie_MATHS'!P27="A",'feuille de saisie_MATHS'!P27=""),"A",COUNTIF('feuille de saisie_MATHS'!P27:P27,1)+COUNTIF('feuille de saisie_MATHS'!P27:P27,2))</f>
        <v>A</v>
      </c>
      <c r="U29" s="20" t="e">
        <f t="shared" si="4"/>
        <v>#VALUE!</v>
      </c>
      <c r="V29" s="20" t="str">
        <f>IF(OR('feuille de saisie_MATHS'!AJ27="A",'feuille de saisie_MATHS'!AL27=""),"A",COUNTIF('feuille de saisie_MATHS'!AJ27:AL27,1)+COUNTIF('feuille de saisie_MATHS'!AJ27:AL27,2))</f>
        <v>A</v>
      </c>
      <c r="W29" s="20" t="e">
        <f t="shared" si="5"/>
        <v>#VALUE!</v>
      </c>
      <c r="X29" s="20" t="str">
        <f>IF(OR('feuille de saisie_MATHS'!AM27="A",'feuille de saisie_MATHS'!AM27=""),"A",COUNTIF('feuille de saisie_MATHS'!AM27:AM27,1)+COUNTIF('feuille de saisie_MATHS'!AM27:AM27,2))</f>
        <v>A</v>
      </c>
      <c r="Y29" s="20" t="e">
        <f t="shared" si="6"/>
        <v>#VALUE!</v>
      </c>
      <c r="Z29" s="20" t="str">
        <f>IF(OR('feuille de saisie_MATHS'!AU27="A",'feuille de saisie_MATHS'!AN27="",'feuille de saisie_MATHS'!AU27="A",'feuille de saisie_MATHS'!AN27=""),"A",COUNTIF('feuille de saisie_MATHS'!AN27:AU27,1)+COUNTIF('feuille de saisie_MATHS'!AN27:AU27,2))</f>
        <v>A</v>
      </c>
      <c r="AA29" s="20" t="e">
        <f t="shared" si="7"/>
        <v>#VALUE!</v>
      </c>
      <c r="AB29" s="20" t="str">
        <f>IF(OR('feuille de saisie_MATHS'!Q27="A",'feuille de saisie_MATHS'!W27="",'feuille de saisie_MATHS'!Q27="A",'feuille de saisie_MATHS'!W27=""),"A",COUNTIF('feuille de saisie_MATHS'!Q27:W27,1)+COUNTIF('feuille de saisie_MATHS'!Q27:W27,2))</f>
        <v>A</v>
      </c>
      <c r="AC29" s="20" t="e">
        <f t="shared" si="8"/>
        <v>#VALUE!</v>
      </c>
      <c r="AD29" s="20" t="str">
        <f>IF(OR('feuille de saisie_MATHS'!X27="A",'feuille de saisie_MATHS'!AA27="",'feuille de saisie_MATHS'!X27="A",'feuille de saisie_MATHS'!AA27=""),"A",COUNTIF('feuille de saisie_MATHS'!X27:AA27,1)+COUNTIF('feuille de saisie_MATHS'!X27:AA27,2))</f>
        <v>A</v>
      </c>
      <c r="AE29" s="20" t="e">
        <f t="shared" si="9"/>
        <v>#VALUE!</v>
      </c>
      <c r="AF29" s="20" t="str">
        <f>IF(OR('feuille de saisie_MATHS'!AB27="A",'feuille de saisie_MATHS'!AC27="",'feuille de saisie_MATHS'!AB27="A",'feuille de saisie_MATHS'!AC27=""),"A",COUNTIF('feuille de saisie_MATHS'!AB27:AC27,1)+COUNTIF('feuille de saisie_MATHS'!AB27:AC27,2))</f>
        <v>A</v>
      </c>
      <c r="AG29" s="20" t="e">
        <f t="shared" si="10"/>
        <v>#VALUE!</v>
      </c>
      <c r="AH29" s="20" t="str">
        <f>IF(OR('feuille de saisie_MATHS'!AD27="A",'feuille de saisie_MATHS'!AI27="",'feuille de saisie_MATHS'!AD27="A",'feuille de saisie_MATHS'!AI27=""),"A",COUNTIF('feuille de saisie_MATHS'!AD27:AI27,1)+COUNTIF('feuille de saisie_MATHS'!AD27:AI27,2))</f>
        <v>A</v>
      </c>
      <c r="AI29" s="53" t="e">
        <f t="shared" si="11"/>
        <v>#VALUE!</v>
      </c>
      <c r="AJ29" s="38" t="str">
        <f>IF(OR('feuille de saisie_MATHS'!AV27="A",'feuille de saisie_MATHS'!BB27="",'feuille de saisie_MATHS'!AV27="A",'feuille de saisie_MATHS'!BB27=""),"A",COUNTIF('feuille de saisie_MATHS'!AV27:BB27,1)+COUNTIF('feuille de saisie_MATHS'!AV27:BB27,2))</f>
        <v>A</v>
      </c>
      <c r="AK29" s="20" t="e">
        <f t="shared" si="12"/>
        <v>#VALUE!</v>
      </c>
      <c r="AL29" s="20" t="str">
        <f>IF(OR('feuille de saisie_MATHS'!BC27="A",'feuille de saisie_MATHS'!BC27=""),"A",COUNTIF('feuille de saisie_MATHS'!BC27:BC27,1)+COUNTIF('feuille de saisie_MATHS'!BC27:BC27,2))</f>
        <v>A</v>
      </c>
      <c r="AM29" s="20" t="e">
        <f t="shared" si="13"/>
        <v>#VALUE!</v>
      </c>
      <c r="AN29" s="20" t="str">
        <f>IF(OR('feuille de saisie_MATHS'!BD27="A",'feuille de saisie_MATHS'!BD27=""),"A",COUNTIF('feuille de saisie_MATHS'!BD27:BD27,1)+COUNTIF('feuille de saisie_MATHS'!BD27:BD27,2))</f>
        <v>A</v>
      </c>
      <c r="AO29" s="53" t="e">
        <f t="shared" si="14"/>
        <v>#VALUE!</v>
      </c>
      <c r="AP29" s="38" t="str">
        <f>IF(OR('feuille de saisie_MATHS'!BE27="A",'feuille de saisie_MATHS'!BH27="",'feuille de saisie_MATHS'!BE27="A",'feuille de saisie_MATHS'!BH27=""),"A",COUNTIF('feuille de saisie_MATHS'!BE27:BH27,1)+COUNTIF('feuille de saisie_MATHS'!BE27:BH27,2))</f>
        <v>A</v>
      </c>
      <c r="AQ29" s="53" t="e">
        <f t="shared" si="15"/>
        <v>#VALUE!</v>
      </c>
    </row>
    <row r="30" spans="1:43" ht="20.25" customHeight="1">
      <c r="A30" s="82">
        <f>'feuille de saisie_MATHS'!A28</f>
        <v>0</v>
      </c>
      <c r="B30" s="83">
        <f>'feuille de saisie_MATHS'!B28</f>
        <v>0</v>
      </c>
      <c r="C30" s="72">
        <f>'feuille de saisie_MATHS'!C28</f>
        <v>0</v>
      </c>
      <c r="D30" s="72">
        <f>'feuille de saisie_MATHS'!D28</f>
        <v>0</v>
      </c>
      <c r="E30" s="72">
        <f>'feuille de saisie_MATHS'!E28</f>
        <v>0</v>
      </c>
      <c r="F30" s="86">
        <f>COUNTIF('feuille de saisie_MATHS'!F28:BH28,1)+COUNTIF('feuille de saisie_MATHS'!F28:BH28,2)</f>
        <v>0</v>
      </c>
      <c r="G30" s="86" t="e">
        <f>F30/COUNTA('feuille de saisie_MATHS'!F28:BH28)*100</f>
        <v>#DIV/0!</v>
      </c>
      <c r="H30" s="88">
        <f>COUNTIF('feuille de saisie_MATHS'!F28:BH28,0)</f>
        <v>0</v>
      </c>
      <c r="I30" s="88" t="e">
        <f>H30/COUNTA('feuille de saisie_MATHS'!F28:BH28)*100</f>
        <v>#DIV/0!</v>
      </c>
      <c r="J30" s="94">
        <f>COUNTIF('feuille de saisie_MATHS'!F28:BH28,9)</f>
        <v>0</v>
      </c>
      <c r="K30" s="95" t="e">
        <f>J30/COUNTA('feuille de saisie_MATHS'!F28:BH28)*100</f>
        <v>#DIV/0!</v>
      </c>
      <c r="L30" s="28"/>
      <c r="M30" s="55"/>
      <c r="N30" s="38" t="str">
        <f>IF(OR('feuille de saisie_MATHS'!F28="A",'feuille de saisie_MATHS'!F28="",'feuille de saisie_MATHS'!K28="A",'feuille de saisie_MATHS'!K28=""),"A",COUNTIF('feuille de saisie_MATHS'!F28:K28,1)+COUNTIF('feuille de saisie_MATHS'!F28:K28,2))</f>
        <v>A</v>
      </c>
      <c r="O30" s="20" t="e">
        <f t="shared" si="1"/>
        <v>#VALUE!</v>
      </c>
      <c r="P30" s="20" t="str">
        <f>IF(OR('feuille de saisie_MATHS'!L28="A",'feuille de saisie_MATHS'!N28=""),"A",COUNTIF('feuille de saisie_MATHS'!L28:N28,1)+COUNTIF('feuille de saisie_MATHS'!L28:N28,2))</f>
        <v>A</v>
      </c>
      <c r="Q30" s="20" t="e">
        <f t="shared" si="2"/>
        <v>#VALUE!</v>
      </c>
      <c r="R30" s="20" t="str">
        <f>IF(OR('feuille de saisie_MATHS'!O28="A",'feuille de saisie_MATHS'!O28=""),"A",COUNTIF('feuille de saisie_MATHS'!O28:O28,1)+COUNTIF('feuille de saisie_MATHS'!O28:O28,2))</f>
        <v>A</v>
      </c>
      <c r="S30" s="20" t="e">
        <f t="shared" si="3"/>
        <v>#VALUE!</v>
      </c>
      <c r="T30" s="20" t="str">
        <f>IF(OR('feuille de saisie_MATHS'!P28="A",'feuille de saisie_MATHS'!P28=""),"A",COUNTIF('feuille de saisie_MATHS'!P28:P28,1)+COUNTIF('feuille de saisie_MATHS'!P28:P28,2))</f>
        <v>A</v>
      </c>
      <c r="U30" s="20" t="e">
        <f t="shared" si="4"/>
        <v>#VALUE!</v>
      </c>
      <c r="V30" s="20" t="str">
        <f>IF(OR('feuille de saisie_MATHS'!AJ28="A",'feuille de saisie_MATHS'!AL28=""),"A",COUNTIF('feuille de saisie_MATHS'!AJ28:AL28,1)+COUNTIF('feuille de saisie_MATHS'!AJ28:AL28,2))</f>
        <v>A</v>
      </c>
      <c r="W30" s="20" t="e">
        <f t="shared" si="5"/>
        <v>#VALUE!</v>
      </c>
      <c r="X30" s="20" t="str">
        <f>IF(OR('feuille de saisie_MATHS'!AM28="A",'feuille de saisie_MATHS'!AM28=""),"A",COUNTIF('feuille de saisie_MATHS'!AM28:AM28,1)+COUNTIF('feuille de saisie_MATHS'!AM28:AM28,2))</f>
        <v>A</v>
      </c>
      <c r="Y30" s="20" t="e">
        <f t="shared" si="6"/>
        <v>#VALUE!</v>
      </c>
      <c r="Z30" s="20" t="str">
        <f>IF(OR('feuille de saisie_MATHS'!AU28="A",'feuille de saisie_MATHS'!AN28="",'feuille de saisie_MATHS'!AU28="A",'feuille de saisie_MATHS'!AN28=""),"A",COUNTIF('feuille de saisie_MATHS'!AN28:AU28,1)+COUNTIF('feuille de saisie_MATHS'!AN28:AU28,2))</f>
        <v>A</v>
      </c>
      <c r="AA30" s="20" t="e">
        <f t="shared" si="7"/>
        <v>#VALUE!</v>
      </c>
      <c r="AB30" s="20" t="str">
        <f>IF(OR('feuille de saisie_MATHS'!Q28="A",'feuille de saisie_MATHS'!W28="",'feuille de saisie_MATHS'!Q28="A",'feuille de saisie_MATHS'!W28=""),"A",COUNTIF('feuille de saisie_MATHS'!Q28:W28,1)+COUNTIF('feuille de saisie_MATHS'!Q28:W28,2))</f>
        <v>A</v>
      </c>
      <c r="AC30" s="20" t="e">
        <f t="shared" si="8"/>
        <v>#VALUE!</v>
      </c>
      <c r="AD30" s="20" t="str">
        <f>IF(OR('feuille de saisie_MATHS'!X28="A",'feuille de saisie_MATHS'!AA28="",'feuille de saisie_MATHS'!X28="A",'feuille de saisie_MATHS'!AA28=""),"A",COUNTIF('feuille de saisie_MATHS'!X28:AA28,1)+COUNTIF('feuille de saisie_MATHS'!X28:AA28,2))</f>
        <v>A</v>
      </c>
      <c r="AE30" s="20" t="e">
        <f t="shared" si="9"/>
        <v>#VALUE!</v>
      </c>
      <c r="AF30" s="20" t="str">
        <f>IF(OR('feuille de saisie_MATHS'!AB28="A",'feuille de saisie_MATHS'!AC28="",'feuille de saisie_MATHS'!AB28="A",'feuille de saisie_MATHS'!AC28=""),"A",COUNTIF('feuille de saisie_MATHS'!AB28:AC28,1)+COUNTIF('feuille de saisie_MATHS'!AB28:AC28,2))</f>
        <v>A</v>
      </c>
      <c r="AG30" s="20" t="e">
        <f t="shared" si="10"/>
        <v>#VALUE!</v>
      </c>
      <c r="AH30" s="20" t="str">
        <f>IF(OR('feuille de saisie_MATHS'!AD28="A",'feuille de saisie_MATHS'!AI28="",'feuille de saisie_MATHS'!AD28="A",'feuille de saisie_MATHS'!AI28=""),"A",COUNTIF('feuille de saisie_MATHS'!AD28:AI28,1)+COUNTIF('feuille de saisie_MATHS'!AD28:AI28,2))</f>
        <v>A</v>
      </c>
      <c r="AI30" s="53" t="e">
        <f t="shared" si="11"/>
        <v>#VALUE!</v>
      </c>
      <c r="AJ30" s="38" t="str">
        <f>IF(OR('feuille de saisie_MATHS'!AV28="A",'feuille de saisie_MATHS'!BB28="",'feuille de saisie_MATHS'!AV28="A",'feuille de saisie_MATHS'!BB28=""),"A",COUNTIF('feuille de saisie_MATHS'!AV28:BB28,1)+COUNTIF('feuille de saisie_MATHS'!AV28:BB28,2))</f>
        <v>A</v>
      </c>
      <c r="AK30" s="20" t="e">
        <f t="shared" si="12"/>
        <v>#VALUE!</v>
      </c>
      <c r="AL30" s="20" t="str">
        <f>IF(OR('feuille de saisie_MATHS'!BC28="A",'feuille de saisie_MATHS'!BC28=""),"A",COUNTIF('feuille de saisie_MATHS'!BC28:BC28,1)+COUNTIF('feuille de saisie_MATHS'!BC28:BC28,2))</f>
        <v>A</v>
      </c>
      <c r="AM30" s="20" t="e">
        <f t="shared" si="13"/>
        <v>#VALUE!</v>
      </c>
      <c r="AN30" s="20" t="str">
        <f>IF(OR('feuille de saisie_MATHS'!BD28="A",'feuille de saisie_MATHS'!BD28=""),"A",COUNTIF('feuille de saisie_MATHS'!BD28:BD28,1)+COUNTIF('feuille de saisie_MATHS'!BD28:BD28,2))</f>
        <v>A</v>
      </c>
      <c r="AO30" s="53" t="e">
        <f t="shared" si="14"/>
        <v>#VALUE!</v>
      </c>
      <c r="AP30" s="38" t="str">
        <f>IF(OR('feuille de saisie_MATHS'!BE28="A",'feuille de saisie_MATHS'!BH28="",'feuille de saisie_MATHS'!BE28="A",'feuille de saisie_MATHS'!BH28=""),"A",COUNTIF('feuille de saisie_MATHS'!BE28:BH28,1)+COUNTIF('feuille de saisie_MATHS'!BE28:BH28,2))</f>
        <v>A</v>
      </c>
      <c r="AQ30" s="53" t="e">
        <f t="shared" si="15"/>
        <v>#VALUE!</v>
      </c>
    </row>
    <row r="31" spans="1:43" ht="20.25" customHeight="1">
      <c r="A31" s="82">
        <f>'feuille de saisie_MATHS'!A29</f>
        <v>0</v>
      </c>
      <c r="B31" s="83">
        <f>'feuille de saisie_MATHS'!B29</f>
        <v>0</v>
      </c>
      <c r="C31" s="72">
        <f>'feuille de saisie_MATHS'!C29</f>
        <v>0</v>
      </c>
      <c r="D31" s="72">
        <f>'feuille de saisie_MATHS'!D29</f>
        <v>0</v>
      </c>
      <c r="E31" s="72">
        <f>'feuille de saisie_MATHS'!E29</f>
        <v>0</v>
      </c>
      <c r="F31" s="86">
        <f>COUNTIF('feuille de saisie_MATHS'!F29:BH29,1)+COUNTIF('feuille de saisie_MATHS'!F29:BH29,2)</f>
        <v>0</v>
      </c>
      <c r="G31" s="86" t="e">
        <f>F31/COUNTA('feuille de saisie_MATHS'!F29:BH29)*100</f>
        <v>#DIV/0!</v>
      </c>
      <c r="H31" s="88">
        <f>COUNTIF('feuille de saisie_MATHS'!F29:BH29,0)</f>
        <v>0</v>
      </c>
      <c r="I31" s="88" t="e">
        <f>H31/COUNTA('feuille de saisie_MATHS'!F29:BH29)*100</f>
        <v>#DIV/0!</v>
      </c>
      <c r="J31" s="94">
        <f>COUNTIF('feuille de saisie_MATHS'!F29:BH29,9)</f>
        <v>0</v>
      </c>
      <c r="K31" s="95" t="e">
        <f>J31/COUNTA('feuille de saisie_MATHS'!F29:BH29)*100</f>
        <v>#DIV/0!</v>
      </c>
      <c r="L31" s="28"/>
      <c r="M31" s="55"/>
      <c r="N31" s="38" t="str">
        <f>IF(OR('feuille de saisie_MATHS'!F29="A",'feuille de saisie_MATHS'!F29="",'feuille de saisie_MATHS'!K29="A",'feuille de saisie_MATHS'!K29=""),"A",COUNTIF('feuille de saisie_MATHS'!F29:K29,1)+COUNTIF('feuille de saisie_MATHS'!F29:K29,2))</f>
        <v>A</v>
      </c>
      <c r="O31" s="20" t="e">
        <f t="shared" si="1"/>
        <v>#VALUE!</v>
      </c>
      <c r="P31" s="20" t="str">
        <f>IF(OR('feuille de saisie_MATHS'!L29="A",'feuille de saisie_MATHS'!N29=""),"A",COUNTIF('feuille de saisie_MATHS'!L29:N29,1)+COUNTIF('feuille de saisie_MATHS'!L29:N29,2))</f>
        <v>A</v>
      </c>
      <c r="Q31" s="20" t="e">
        <f t="shared" si="2"/>
        <v>#VALUE!</v>
      </c>
      <c r="R31" s="20" t="str">
        <f>IF(OR('feuille de saisie_MATHS'!O29="A",'feuille de saisie_MATHS'!O29=""),"A",COUNTIF('feuille de saisie_MATHS'!O29:O29,1)+COUNTIF('feuille de saisie_MATHS'!O29:O29,2))</f>
        <v>A</v>
      </c>
      <c r="S31" s="20" t="e">
        <f t="shared" si="3"/>
        <v>#VALUE!</v>
      </c>
      <c r="T31" s="20" t="str">
        <f>IF(OR('feuille de saisie_MATHS'!P29="A",'feuille de saisie_MATHS'!P29=""),"A",COUNTIF('feuille de saisie_MATHS'!P29:P29,1)+COUNTIF('feuille de saisie_MATHS'!P29:P29,2))</f>
        <v>A</v>
      </c>
      <c r="U31" s="20" t="e">
        <f t="shared" si="4"/>
        <v>#VALUE!</v>
      </c>
      <c r="V31" s="20" t="str">
        <f>IF(OR('feuille de saisie_MATHS'!AJ29="A",'feuille de saisie_MATHS'!AL29=""),"A",COUNTIF('feuille de saisie_MATHS'!AJ29:AL29,1)+COUNTIF('feuille de saisie_MATHS'!AJ29:AL29,2))</f>
        <v>A</v>
      </c>
      <c r="W31" s="20" t="e">
        <f t="shared" si="5"/>
        <v>#VALUE!</v>
      </c>
      <c r="X31" s="20" t="str">
        <f>IF(OR('feuille de saisie_MATHS'!AM29="A",'feuille de saisie_MATHS'!AM29=""),"A",COUNTIF('feuille de saisie_MATHS'!AM29:AM29,1)+COUNTIF('feuille de saisie_MATHS'!AM29:AM29,2))</f>
        <v>A</v>
      </c>
      <c r="Y31" s="20" t="e">
        <f t="shared" si="6"/>
        <v>#VALUE!</v>
      </c>
      <c r="Z31" s="20" t="str">
        <f>IF(OR('feuille de saisie_MATHS'!AU29="A",'feuille de saisie_MATHS'!AN29="",'feuille de saisie_MATHS'!AU29="A",'feuille de saisie_MATHS'!AN29=""),"A",COUNTIF('feuille de saisie_MATHS'!AN29:AU29,1)+COUNTIF('feuille de saisie_MATHS'!AN29:AU29,2))</f>
        <v>A</v>
      </c>
      <c r="AA31" s="20" t="e">
        <f t="shared" si="7"/>
        <v>#VALUE!</v>
      </c>
      <c r="AB31" s="20" t="str">
        <f>IF(OR('feuille de saisie_MATHS'!Q29="A",'feuille de saisie_MATHS'!W29="",'feuille de saisie_MATHS'!Q29="A",'feuille de saisie_MATHS'!W29=""),"A",COUNTIF('feuille de saisie_MATHS'!Q29:W29,1)+COUNTIF('feuille de saisie_MATHS'!Q29:W29,2))</f>
        <v>A</v>
      </c>
      <c r="AC31" s="20" t="e">
        <f t="shared" si="8"/>
        <v>#VALUE!</v>
      </c>
      <c r="AD31" s="20" t="str">
        <f>IF(OR('feuille de saisie_MATHS'!X29="A",'feuille de saisie_MATHS'!AA29="",'feuille de saisie_MATHS'!X29="A",'feuille de saisie_MATHS'!AA29=""),"A",COUNTIF('feuille de saisie_MATHS'!X29:AA29,1)+COUNTIF('feuille de saisie_MATHS'!X29:AA29,2))</f>
        <v>A</v>
      </c>
      <c r="AE31" s="20" t="e">
        <f t="shared" si="9"/>
        <v>#VALUE!</v>
      </c>
      <c r="AF31" s="20" t="str">
        <f>IF(OR('feuille de saisie_MATHS'!AB29="A",'feuille de saisie_MATHS'!AC29="",'feuille de saisie_MATHS'!AB29="A",'feuille de saisie_MATHS'!AC29=""),"A",COUNTIF('feuille de saisie_MATHS'!AB29:AC29,1)+COUNTIF('feuille de saisie_MATHS'!AB29:AC29,2))</f>
        <v>A</v>
      </c>
      <c r="AG31" s="20" t="e">
        <f t="shared" si="10"/>
        <v>#VALUE!</v>
      </c>
      <c r="AH31" s="20" t="str">
        <f>IF(OR('feuille de saisie_MATHS'!AD29="A",'feuille de saisie_MATHS'!AI29="",'feuille de saisie_MATHS'!AD29="A",'feuille de saisie_MATHS'!AI29=""),"A",COUNTIF('feuille de saisie_MATHS'!AD29:AI29,1)+COUNTIF('feuille de saisie_MATHS'!AD29:AI29,2))</f>
        <v>A</v>
      </c>
      <c r="AI31" s="53" t="e">
        <f t="shared" si="11"/>
        <v>#VALUE!</v>
      </c>
      <c r="AJ31" s="38" t="str">
        <f>IF(OR('feuille de saisie_MATHS'!AV29="A",'feuille de saisie_MATHS'!BB29="",'feuille de saisie_MATHS'!AV29="A",'feuille de saisie_MATHS'!BB29=""),"A",COUNTIF('feuille de saisie_MATHS'!AV29:BB29,1)+COUNTIF('feuille de saisie_MATHS'!AV29:BB29,2))</f>
        <v>A</v>
      </c>
      <c r="AK31" s="20" t="e">
        <f t="shared" si="12"/>
        <v>#VALUE!</v>
      </c>
      <c r="AL31" s="20" t="str">
        <f>IF(OR('feuille de saisie_MATHS'!BC29="A",'feuille de saisie_MATHS'!BC29=""),"A",COUNTIF('feuille de saisie_MATHS'!BC29:BC29,1)+COUNTIF('feuille de saisie_MATHS'!BC29:BC29,2))</f>
        <v>A</v>
      </c>
      <c r="AM31" s="20" t="e">
        <f t="shared" si="13"/>
        <v>#VALUE!</v>
      </c>
      <c r="AN31" s="20" t="str">
        <f>IF(OR('feuille de saisie_MATHS'!BD29="A",'feuille de saisie_MATHS'!BD29=""),"A",COUNTIF('feuille de saisie_MATHS'!BD29:BD29,1)+COUNTIF('feuille de saisie_MATHS'!BD29:BD29,2))</f>
        <v>A</v>
      </c>
      <c r="AO31" s="53" t="e">
        <f t="shared" si="14"/>
        <v>#VALUE!</v>
      </c>
      <c r="AP31" s="38" t="str">
        <f>IF(OR('feuille de saisie_MATHS'!BE29="A",'feuille de saisie_MATHS'!BH29="",'feuille de saisie_MATHS'!BE29="A",'feuille de saisie_MATHS'!BH29=""),"A",COUNTIF('feuille de saisie_MATHS'!BE29:BH29,1)+COUNTIF('feuille de saisie_MATHS'!BE29:BH29,2))</f>
        <v>A</v>
      </c>
      <c r="AQ31" s="53" t="e">
        <f t="shared" si="15"/>
        <v>#VALUE!</v>
      </c>
    </row>
    <row r="32" spans="1:43" ht="20.25" customHeight="1">
      <c r="A32" s="82">
        <f>'feuille de saisie_MATHS'!A30</f>
        <v>0</v>
      </c>
      <c r="B32" s="83">
        <f>'feuille de saisie_MATHS'!B30</f>
        <v>0</v>
      </c>
      <c r="C32" s="72">
        <f>'feuille de saisie_MATHS'!C30</f>
        <v>0</v>
      </c>
      <c r="D32" s="72">
        <f>'feuille de saisie_MATHS'!D30</f>
        <v>0</v>
      </c>
      <c r="E32" s="72">
        <f>'feuille de saisie_MATHS'!E30</f>
        <v>0</v>
      </c>
      <c r="F32" s="86">
        <f>COUNTIF('feuille de saisie_MATHS'!F30:BH30,1)+COUNTIF('feuille de saisie_MATHS'!F30:BH30,2)</f>
        <v>0</v>
      </c>
      <c r="G32" s="86" t="e">
        <f>F32/COUNTA('feuille de saisie_MATHS'!F30:BH30)*100</f>
        <v>#DIV/0!</v>
      </c>
      <c r="H32" s="88">
        <f>COUNTIF('feuille de saisie_MATHS'!F30:BH30,0)</f>
        <v>0</v>
      </c>
      <c r="I32" s="88" t="e">
        <f>H32/COUNTA('feuille de saisie_MATHS'!F30:BH30)*100</f>
        <v>#DIV/0!</v>
      </c>
      <c r="J32" s="94">
        <f>COUNTIF('feuille de saisie_MATHS'!F30:BH30,9)</f>
        <v>0</v>
      </c>
      <c r="K32" s="95" t="e">
        <f>J32/COUNTA('feuille de saisie_MATHS'!F30:BH30)*100</f>
        <v>#DIV/0!</v>
      </c>
      <c r="L32" s="28"/>
      <c r="M32" s="55"/>
      <c r="N32" s="38" t="str">
        <f>IF(OR('feuille de saisie_MATHS'!F30="A",'feuille de saisie_MATHS'!F30="",'feuille de saisie_MATHS'!K30="A",'feuille de saisie_MATHS'!K30=""),"A",COUNTIF('feuille de saisie_MATHS'!F30:K30,1)+COUNTIF('feuille de saisie_MATHS'!F30:K30,2))</f>
        <v>A</v>
      </c>
      <c r="O32" s="20" t="e">
        <f t="shared" si="1"/>
        <v>#VALUE!</v>
      </c>
      <c r="P32" s="20" t="str">
        <f>IF(OR('feuille de saisie_MATHS'!L30="A",'feuille de saisie_MATHS'!N30=""),"A",COUNTIF('feuille de saisie_MATHS'!L30:N30,1)+COUNTIF('feuille de saisie_MATHS'!L30:N30,2))</f>
        <v>A</v>
      </c>
      <c r="Q32" s="20" t="e">
        <f t="shared" si="2"/>
        <v>#VALUE!</v>
      </c>
      <c r="R32" s="20" t="str">
        <f>IF(OR('feuille de saisie_MATHS'!O30="A",'feuille de saisie_MATHS'!O30=""),"A",COUNTIF('feuille de saisie_MATHS'!O30:O30,1)+COUNTIF('feuille de saisie_MATHS'!O30:O30,2))</f>
        <v>A</v>
      </c>
      <c r="S32" s="20" t="e">
        <f t="shared" si="3"/>
        <v>#VALUE!</v>
      </c>
      <c r="T32" s="20" t="str">
        <f>IF(OR('feuille de saisie_MATHS'!P30="A",'feuille de saisie_MATHS'!P30=""),"A",COUNTIF('feuille de saisie_MATHS'!P30:P30,1)+COUNTIF('feuille de saisie_MATHS'!P30:P30,2))</f>
        <v>A</v>
      </c>
      <c r="U32" s="20" t="e">
        <f t="shared" si="4"/>
        <v>#VALUE!</v>
      </c>
      <c r="V32" s="20" t="str">
        <f>IF(OR('feuille de saisie_MATHS'!AJ30="A",'feuille de saisie_MATHS'!AL30=""),"A",COUNTIF('feuille de saisie_MATHS'!AJ30:AL30,1)+COUNTIF('feuille de saisie_MATHS'!AJ30:AL30,2))</f>
        <v>A</v>
      </c>
      <c r="W32" s="20" t="e">
        <f t="shared" si="5"/>
        <v>#VALUE!</v>
      </c>
      <c r="X32" s="20" t="str">
        <f>IF(OR('feuille de saisie_MATHS'!AM30="A",'feuille de saisie_MATHS'!AM30=""),"A",COUNTIF('feuille de saisie_MATHS'!AM30:AM30,1)+COUNTIF('feuille de saisie_MATHS'!AM30:AM30,2))</f>
        <v>A</v>
      </c>
      <c r="Y32" s="20" t="e">
        <f t="shared" si="6"/>
        <v>#VALUE!</v>
      </c>
      <c r="Z32" s="20" t="str">
        <f>IF(OR('feuille de saisie_MATHS'!AU30="A",'feuille de saisie_MATHS'!AN30="",'feuille de saisie_MATHS'!AU30="A",'feuille de saisie_MATHS'!AN30=""),"A",COUNTIF('feuille de saisie_MATHS'!AN30:AU30,1)+COUNTIF('feuille de saisie_MATHS'!AN30:AU30,2))</f>
        <v>A</v>
      </c>
      <c r="AA32" s="20" t="e">
        <f t="shared" si="7"/>
        <v>#VALUE!</v>
      </c>
      <c r="AB32" s="20" t="str">
        <f>IF(OR('feuille de saisie_MATHS'!Q30="A",'feuille de saisie_MATHS'!W30="",'feuille de saisie_MATHS'!Q30="A",'feuille de saisie_MATHS'!W30=""),"A",COUNTIF('feuille de saisie_MATHS'!Q30:W30,1)+COUNTIF('feuille de saisie_MATHS'!Q30:W30,2))</f>
        <v>A</v>
      </c>
      <c r="AC32" s="20" t="e">
        <f t="shared" si="8"/>
        <v>#VALUE!</v>
      </c>
      <c r="AD32" s="20" t="str">
        <f>IF(OR('feuille de saisie_MATHS'!X30="A",'feuille de saisie_MATHS'!AA30="",'feuille de saisie_MATHS'!X30="A",'feuille de saisie_MATHS'!AA30=""),"A",COUNTIF('feuille de saisie_MATHS'!X30:AA30,1)+COUNTIF('feuille de saisie_MATHS'!X30:AA30,2))</f>
        <v>A</v>
      </c>
      <c r="AE32" s="20" t="e">
        <f t="shared" si="9"/>
        <v>#VALUE!</v>
      </c>
      <c r="AF32" s="20" t="str">
        <f>IF(OR('feuille de saisie_MATHS'!AB30="A",'feuille de saisie_MATHS'!AC30="",'feuille de saisie_MATHS'!AB30="A",'feuille de saisie_MATHS'!AC30=""),"A",COUNTIF('feuille de saisie_MATHS'!AB30:AC30,1)+COUNTIF('feuille de saisie_MATHS'!AB30:AC30,2))</f>
        <v>A</v>
      </c>
      <c r="AG32" s="20" t="e">
        <f t="shared" si="10"/>
        <v>#VALUE!</v>
      </c>
      <c r="AH32" s="20" t="str">
        <f>IF(OR('feuille de saisie_MATHS'!AD30="A",'feuille de saisie_MATHS'!AI30="",'feuille de saisie_MATHS'!AD30="A",'feuille de saisie_MATHS'!AI30=""),"A",COUNTIF('feuille de saisie_MATHS'!AD30:AI30,1)+COUNTIF('feuille de saisie_MATHS'!AD30:AI30,2))</f>
        <v>A</v>
      </c>
      <c r="AI32" s="53" t="e">
        <f t="shared" si="11"/>
        <v>#VALUE!</v>
      </c>
      <c r="AJ32" s="38" t="str">
        <f>IF(OR('feuille de saisie_MATHS'!AV30="A",'feuille de saisie_MATHS'!BB30="",'feuille de saisie_MATHS'!AV30="A",'feuille de saisie_MATHS'!BB30=""),"A",COUNTIF('feuille de saisie_MATHS'!AV30:BB30,1)+COUNTIF('feuille de saisie_MATHS'!AV30:BB30,2))</f>
        <v>A</v>
      </c>
      <c r="AK32" s="20" t="e">
        <f t="shared" si="12"/>
        <v>#VALUE!</v>
      </c>
      <c r="AL32" s="20" t="str">
        <f>IF(OR('feuille de saisie_MATHS'!BC30="A",'feuille de saisie_MATHS'!BC30=""),"A",COUNTIF('feuille de saisie_MATHS'!BC30:BC30,1)+COUNTIF('feuille de saisie_MATHS'!BC30:BC30,2))</f>
        <v>A</v>
      </c>
      <c r="AM32" s="20" t="e">
        <f t="shared" si="13"/>
        <v>#VALUE!</v>
      </c>
      <c r="AN32" s="20" t="str">
        <f>IF(OR('feuille de saisie_MATHS'!BD30="A",'feuille de saisie_MATHS'!BD30=""),"A",COUNTIF('feuille de saisie_MATHS'!BD30:BD30,1)+COUNTIF('feuille de saisie_MATHS'!BD30:BD30,2))</f>
        <v>A</v>
      </c>
      <c r="AO32" s="53" t="e">
        <f t="shared" si="14"/>
        <v>#VALUE!</v>
      </c>
      <c r="AP32" s="38" t="str">
        <f>IF(OR('feuille de saisie_MATHS'!BE30="A",'feuille de saisie_MATHS'!BH30="",'feuille de saisie_MATHS'!BE30="A",'feuille de saisie_MATHS'!BH30=""),"A",COUNTIF('feuille de saisie_MATHS'!BE30:BH30,1)+COUNTIF('feuille de saisie_MATHS'!BE30:BH30,2))</f>
        <v>A</v>
      </c>
      <c r="AQ32" s="53" t="e">
        <f t="shared" si="15"/>
        <v>#VALUE!</v>
      </c>
    </row>
    <row r="33" spans="1:43" ht="20.25" customHeight="1">
      <c r="A33" s="82">
        <f>'feuille de saisie_MATHS'!A31</f>
        <v>0</v>
      </c>
      <c r="B33" s="83">
        <f>'feuille de saisie_MATHS'!B31</f>
        <v>0</v>
      </c>
      <c r="C33" s="72">
        <f>'feuille de saisie_MATHS'!C31</f>
        <v>0</v>
      </c>
      <c r="D33" s="72">
        <f>'feuille de saisie_MATHS'!D31</f>
        <v>0</v>
      </c>
      <c r="E33" s="72">
        <f>'feuille de saisie_MATHS'!E31</f>
        <v>0</v>
      </c>
      <c r="F33" s="86">
        <f>COUNTIF('feuille de saisie_MATHS'!F31:BH31,1)+COUNTIF('feuille de saisie_MATHS'!F31:BH31,2)</f>
        <v>0</v>
      </c>
      <c r="G33" s="86" t="e">
        <f>F33/COUNTA('feuille de saisie_MATHS'!F31:BH31)*100</f>
        <v>#DIV/0!</v>
      </c>
      <c r="H33" s="88">
        <f>COUNTIF('feuille de saisie_MATHS'!F31:BH31,0)</f>
        <v>0</v>
      </c>
      <c r="I33" s="88" t="e">
        <f>H33/COUNTA('feuille de saisie_MATHS'!F31:BH31)*100</f>
        <v>#DIV/0!</v>
      </c>
      <c r="J33" s="94">
        <f>COUNTIF('feuille de saisie_MATHS'!F31:BH31,9)</f>
        <v>0</v>
      </c>
      <c r="K33" s="95" t="e">
        <f>J33/COUNTA('feuille de saisie_MATHS'!F31:BH31)*100</f>
        <v>#DIV/0!</v>
      </c>
      <c r="L33" s="28"/>
      <c r="M33" s="55"/>
      <c r="N33" s="38" t="str">
        <f>IF(OR('feuille de saisie_MATHS'!F31="A",'feuille de saisie_MATHS'!F31="",'feuille de saisie_MATHS'!K31="A",'feuille de saisie_MATHS'!K31=""),"A",COUNTIF('feuille de saisie_MATHS'!F31:K31,1)+COUNTIF('feuille de saisie_MATHS'!F31:K31,2))</f>
        <v>A</v>
      </c>
      <c r="O33" s="20" t="e">
        <f t="shared" si="1"/>
        <v>#VALUE!</v>
      </c>
      <c r="P33" s="20" t="str">
        <f>IF(OR('feuille de saisie_MATHS'!L31="A",'feuille de saisie_MATHS'!N31=""),"A",COUNTIF('feuille de saisie_MATHS'!L31:N31,1)+COUNTIF('feuille de saisie_MATHS'!L31:N31,2))</f>
        <v>A</v>
      </c>
      <c r="Q33" s="20" t="e">
        <f t="shared" si="2"/>
        <v>#VALUE!</v>
      </c>
      <c r="R33" s="20" t="str">
        <f>IF(OR('feuille de saisie_MATHS'!O31="A",'feuille de saisie_MATHS'!O31=""),"A",COUNTIF('feuille de saisie_MATHS'!O31:O31,1)+COUNTIF('feuille de saisie_MATHS'!O31:O31,2))</f>
        <v>A</v>
      </c>
      <c r="S33" s="20" t="e">
        <f t="shared" si="3"/>
        <v>#VALUE!</v>
      </c>
      <c r="T33" s="20" t="str">
        <f>IF(OR('feuille de saisie_MATHS'!P31="A",'feuille de saisie_MATHS'!P31=""),"A",COUNTIF('feuille de saisie_MATHS'!P31:P31,1)+COUNTIF('feuille de saisie_MATHS'!P31:P31,2))</f>
        <v>A</v>
      </c>
      <c r="U33" s="20" t="e">
        <f t="shared" si="4"/>
        <v>#VALUE!</v>
      </c>
      <c r="V33" s="20" t="str">
        <f>IF(OR('feuille de saisie_MATHS'!AJ31="A",'feuille de saisie_MATHS'!AL31=""),"A",COUNTIF('feuille de saisie_MATHS'!AJ31:AL31,1)+COUNTIF('feuille de saisie_MATHS'!AJ31:AL31,2))</f>
        <v>A</v>
      </c>
      <c r="W33" s="20" t="e">
        <f t="shared" si="5"/>
        <v>#VALUE!</v>
      </c>
      <c r="X33" s="20" t="str">
        <f>IF(OR('feuille de saisie_MATHS'!AM31="A",'feuille de saisie_MATHS'!AM31=""),"A",COUNTIF('feuille de saisie_MATHS'!AM31:AM31,1)+COUNTIF('feuille de saisie_MATHS'!AM31:AM31,2))</f>
        <v>A</v>
      </c>
      <c r="Y33" s="20" t="e">
        <f t="shared" si="6"/>
        <v>#VALUE!</v>
      </c>
      <c r="Z33" s="20" t="str">
        <f>IF(OR('feuille de saisie_MATHS'!AU31="A",'feuille de saisie_MATHS'!AN31="",'feuille de saisie_MATHS'!AU31="A",'feuille de saisie_MATHS'!AN31=""),"A",COUNTIF('feuille de saisie_MATHS'!AN31:AU31,1)+COUNTIF('feuille de saisie_MATHS'!AN31:AU31,2))</f>
        <v>A</v>
      </c>
      <c r="AA33" s="20" t="e">
        <f t="shared" si="7"/>
        <v>#VALUE!</v>
      </c>
      <c r="AB33" s="20" t="str">
        <f>IF(OR('feuille de saisie_MATHS'!Q31="A",'feuille de saisie_MATHS'!W31="",'feuille de saisie_MATHS'!Q31="A",'feuille de saisie_MATHS'!W31=""),"A",COUNTIF('feuille de saisie_MATHS'!Q31:W31,1)+COUNTIF('feuille de saisie_MATHS'!Q31:W31,2))</f>
        <v>A</v>
      </c>
      <c r="AC33" s="20" t="e">
        <f t="shared" si="8"/>
        <v>#VALUE!</v>
      </c>
      <c r="AD33" s="20" t="str">
        <f>IF(OR('feuille de saisie_MATHS'!X31="A",'feuille de saisie_MATHS'!AA31="",'feuille de saisie_MATHS'!X31="A",'feuille de saisie_MATHS'!AA31=""),"A",COUNTIF('feuille de saisie_MATHS'!X31:AA31,1)+COUNTIF('feuille de saisie_MATHS'!X31:AA31,2))</f>
        <v>A</v>
      </c>
      <c r="AE33" s="20" t="e">
        <f t="shared" si="9"/>
        <v>#VALUE!</v>
      </c>
      <c r="AF33" s="20" t="str">
        <f>IF(OR('feuille de saisie_MATHS'!AB31="A",'feuille de saisie_MATHS'!AC31="",'feuille de saisie_MATHS'!AB31="A",'feuille de saisie_MATHS'!AC31=""),"A",COUNTIF('feuille de saisie_MATHS'!AB31:AC31,1)+COUNTIF('feuille de saisie_MATHS'!AB31:AC31,2))</f>
        <v>A</v>
      </c>
      <c r="AG33" s="20" t="e">
        <f t="shared" si="10"/>
        <v>#VALUE!</v>
      </c>
      <c r="AH33" s="20" t="str">
        <f>IF(OR('feuille de saisie_MATHS'!AD31="A",'feuille de saisie_MATHS'!AI31="",'feuille de saisie_MATHS'!AD31="A",'feuille de saisie_MATHS'!AI31=""),"A",COUNTIF('feuille de saisie_MATHS'!AD31:AI31,1)+COUNTIF('feuille de saisie_MATHS'!AD31:AI31,2))</f>
        <v>A</v>
      </c>
      <c r="AI33" s="53" t="e">
        <f t="shared" si="11"/>
        <v>#VALUE!</v>
      </c>
      <c r="AJ33" s="38" t="str">
        <f>IF(OR('feuille de saisie_MATHS'!AV31="A",'feuille de saisie_MATHS'!BB31="",'feuille de saisie_MATHS'!AV31="A",'feuille de saisie_MATHS'!BB31=""),"A",COUNTIF('feuille de saisie_MATHS'!AV31:BB31,1)+COUNTIF('feuille de saisie_MATHS'!AV31:BB31,2))</f>
        <v>A</v>
      </c>
      <c r="AK33" s="20" t="e">
        <f t="shared" si="12"/>
        <v>#VALUE!</v>
      </c>
      <c r="AL33" s="20" t="str">
        <f>IF(OR('feuille de saisie_MATHS'!BC31="A",'feuille de saisie_MATHS'!BC31=""),"A",COUNTIF('feuille de saisie_MATHS'!BC31:BC31,1)+COUNTIF('feuille de saisie_MATHS'!BC31:BC31,2))</f>
        <v>A</v>
      </c>
      <c r="AM33" s="20" t="e">
        <f t="shared" si="13"/>
        <v>#VALUE!</v>
      </c>
      <c r="AN33" s="20" t="str">
        <f>IF(OR('feuille de saisie_MATHS'!BD31="A",'feuille de saisie_MATHS'!BD31=""),"A",COUNTIF('feuille de saisie_MATHS'!BD31:BD31,1)+COUNTIF('feuille de saisie_MATHS'!BD31:BD31,2))</f>
        <v>A</v>
      </c>
      <c r="AO33" s="53" t="e">
        <f t="shared" si="14"/>
        <v>#VALUE!</v>
      </c>
      <c r="AP33" s="38" t="str">
        <f>IF(OR('feuille de saisie_MATHS'!BE31="A",'feuille de saisie_MATHS'!BH31="",'feuille de saisie_MATHS'!BE31="A",'feuille de saisie_MATHS'!BH31=""),"A",COUNTIF('feuille de saisie_MATHS'!BE31:BH31,1)+COUNTIF('feuille de saisie_MATHS'!BE31:BH31,2))</f>
        <v>A</v>
      </c>
      <c r="AQ33" s="53" t="e">
        <f t="shared" si="15"/>
        <v>#VALUE!</v>
      </c>
    </row>
    <row r="34" spans="1:43" ht="20.25" customHeight="1">
      <c r="A34" s="82">
        <f>'feuille de saisie_MATHS'!A32</f>
        <v>0</v>
      </c>
      <c r="B34" s="83">
        <f>'feuille de saisie_MATHS'!B32</f>
        <v>0</v>
      </c>
      <c r="C34" s="72">
        <f>'feuille de saisie_MATHS'!C32</f>
        <v>0</v>
      </c>
      <c r="D34" s="72">
        <f>'feuille de saisie_MATHS'!D32</f>
        <v>0</v>
      </c>
      <c r="E34" s="72">
        <f>'feuille de saisie_MATHS'!E32</f>
        <v>0</v>
      </c>
      <c r="F34" s="86">
        <f>COUNTIF('feuille de saisie_MATHS'!F32:BH32,1)+COUNTIF('feuille de saisie_MATHS'!F32:BH32,2)</f>
        <v>0</v>
      </c>
      <c r="G34" s="86" t="e">
        <f>F34/COUNTA('feuille de saisie_MATHS'!F32:BH32)*100</f>
        <v>#DIV/0!</v>
      </c>
      <c r="H34" s="88">
        <f>COUNTIF('feuille de saisie_MATHS'!F32:BH32,0)</f>
        <v>0</v>
      </c>
      <c r="I34" s="88" t="e">
        <f>H34/COUNTA('feuille de saisie_MATHS'!F32:BH32)*100</f>
        <v>#DIV/0!</v>
      </c>
      <c r="J34" s="94">
        <f>COUNTIF('feuille de saisie_MATHS'!F32:BH32,9)</f>
        <v>0</v>
      </c>
      <c r="K34" s="95" t="e">
        <f>J34/COUNTA('feuille de saisie_MATHS'!F32:BH32)*100</f>
        <v>#DIV/0!</v>
      </c>
      <c r="L34" s="28"/>
      <c r="M34" s="55"/>
      <c r="N34" s="38" t="str">
        <f>IF(OR('feuille de saisie_MATHS'!F32="A",'feuille de saisie_MATHS'!F32="",'feuille de saisie_MATHS'!K32="A",'feuille de saisie_MATHS'!K32=""),"A",COUNTIF('feuille de saisie_MATHS'!F32:K32,1)+COUNTIF('feuille de saisie_MATHS'!F32:K32,2))</f>
        <v>A</v>
      </c>
      <c r="O34" s="20" t="e">
        <f t="shared" si="1"/>
        <v>#VALUE!</v>
      </c>
      <c r="P34" s="20" t="str">
        <f>IF(OR('feuille de saisie_MATHS'!L32="A",'feuille de saisie_MATHS'!N32=""),"A",COUNTIF('feuille de saisie_MATHS'!L32:N32,1)+COUNTIF('feuille de saisie_MATHS'!L32:N32,2))</f>
        <v>A</v>
      </c>
      <c r="Q34" s="20" t="e">
        <f t="shared" si="2"/>
        <v>#VALUE!</v>
      </c>
      <c r="R34" s="20" t="str">
        <f>IF(OR('feuille de saisie_MATHS'!O32="A",'feuille de saisie_MATHS'!O32=""),"A",COUNTIF('feuille de saisie_MATHS'!O32:O32,1)+COUNTIF('feuille de saisie_MATHS'!O32:O32,2))</f>
        <v>A</v>
      </c>
      <c r="S34" s="20" t="e">
        <f t="shared" si="3"/>
        <v>#VALUE!</v>
      </c>
      <c r="T34" s="20" t="str">
        <f>IF(OR('feuille de saisie_MATHS'!P32="A",'feuille de saisie_MATHS'!P32=""),"A",COUNTIF('feuille de saisie_MATHS'!P32:P32,1)+COUNTIF('feuille de saisie_MATHS'!P32:P32,2))</f>
        <v>A</v>
      </c>
      <c r="U34" s="20" t="e">
        <f t="shared" si="4"/>
        <v>#VALUE!</v>
      </c>
      <c r="V34" s="20" t="str">
        <f>IF(OR('feuille de saisie_MATHS'!AJ32="A",'feuille de saisie_MATHS'!AL32=""),"A",COUNTIF('feuille de saisie_MATHS'!AJ32:AL32,1)+COUNTIF('feuille de saisie_MATHS'!AJ32:AL32,2))</f>
        <v>A</v>
      </c>
      <c r="W34" s="20" t="e">
        <f t="shared" si="5"/>
        <v>#VALUE!</v>
      </c>
      <c r="X34" s="20" t="str">
        <f>IF(OR('feuille de saisie_MATHS'!AM32="A",'feuille de saisie_MATHS'!AM32=""),"A",COUNTIF('feuille de saisie_MATHS'!AM32:AM32,1)+COUNTIF('feuille de saisie_MATHS'!AM32:AM32,2))</f>
        <v>A</v>
      </c>
      <c r="Y34" s="20" t="e">
        <f t="shared" si="6"/>
        <v>#VALUE!</v>
      </c>
      <c r="Z34" s="20" t="str">
        <f>IF(OR('feuille de saisie_MATHS'!AU32="A",'feuille de saisie_MATHS'!AN32="",'feuille de saisie_MATHS'!AU32="A",'feuille de saisie_MATHS'!AN32=""),"A",COUNTIF('feuille de saisie_MATHS'!AN32:AU32,1)+COUNTIF('feuille de saisie_MATHS'!AN32:AU32,2))</f>
        <v>A</v>
      </c>
      <c r="AA34" s="20" t="e">
        <f t="shared" si="7"/>
        <v>#VALUE!</v>
      </c>
      <c r="AB34" s="20" t="str">
        <f>IF(OR('feuille de saisie_MATHS'!Q32="A",'feuille de saisie_MATHS'!W32="",'feuille de saisie_MATHS'!Q32="A",'feuille de saisie_MATHS'!W32=""),"A",COUNTIF('feuille de saisie_MATHS'!Q32:W32,1)+COUNTIF('feuille de saisie_MATHS'!Q32:W32,2))</f>
        <v>A</v>
      </c>
      <c r="AC34" s="20" t="e">
        <f t="shared" si="8"/>
        <v>#VALUE!</v>
      </c>
      <c r="AD34" s="20" t="str">
        <f>IF(OR('feuille de saisie_MATHS'!X32="A",'feuille de saisie_MATHS'!AA32="",'feuille de saisie_MATHS'!X32="A",'feuille de saisie_MATHS'!AA32=""),"A",COUNTIF('feuille de saisie_MATHS'!X32:AA32,1)+COUNTIF('feuille de saisie_MATHS'!X32:AA32,2))</f>
        <v>A</v>
      </c>
      <c r="AE34" s="20" t="e">
        <f t="shared" si="9"/>
        <v>#VALUE!</v>
      </c>
      <c r="AF34" s="20" t="str">
        <f>IF(OR('feuille de saisie_MATHS'!AB32="A",'feuille de saisie_MATHS'!AC32="",'feuille de saisie_MATHS'!AB32="A",'feuille de saisie_MATHS'!AC32=""),"A",COUNTIF('feuille de saisie_MATHS'!AB32:AC32,1)+COUNTIF('feuille de saisie_MATHS'!AB32:AC32,2))</f>
        <v>A</v>
      </c>
      <c r="AG34" s="20" t="e">
        <f t="shared" si="10"/>
        <v>#VALUE!</v>
      </c>
      <c r="AH34" s="20" t="str">
        <f>IF(OR('feuille de saisie_MATHS'!AD32="A",'feuille de saisie_MATHS'!AI32="",'feuille de saisie_MATHS'!AD32="A",'feuille de saisie_MATHS'!AI32=""),"A",COUNTIF('feuille de saisie_MATHS'!AD32:AI32,1)+COUNTIF('feuille de saisie_MATHS'!AD32:AI32,2))</f>
        <v>A</v>
      </c>
      <c r="AI34" s="53" t="e">
        <f t="shared" si="11"/>
        <v>#VALUE!</v>
      </c>
      <c r="AJ34" s="38" t="str">
        <f>IF(OR('feuille de saisie_MATHS'!AV32="A",'feuille de saisie_MATHS'!BB32="",'feuille de saisie_MATHS'!AV32="A",'feuille de saisie_MATHS'!BB32=""),"A",COUNTIF('feuille de saisie_MATHS'!AV32:BB32,1)+COUNTIF('feuille de saisie_MATHS'!AV32:BB32,2))</f>
        <v>A</v>
      </c>
      <c r="AK34" s="20" t="e">
        <f t="shared" si="12"/>
        <v>#VALUE!</v>
      </c>
      <c r="AL34" s="20" t="str">
        <f>IF(OR('feuille de saisie_MATHS'!BC32="A",'feuille de saisie_MATHS'!BC32=""),"A",COUNTIF('feuille de saisie_MATHS'!BC32:BC32,1)+COUNTIF('feuille de saisie_MATHS'!BC32:BC32,2))</f>
        <v>A</v>
      </c>
      <c r="AM34" s="20" t="e">
        <f t="shared" si="13"/>
        <v>#VALUE!</v>
      </c>
      <c r="AN34" s="20" t="str">
        <f>IF(OR('feuille de saisie_MATHS'!BD32="A",'feuille de saisie_MATHS'!BD32=""),"A",COUNTIF('feuille de saisie_MATHS'!BD32:BD32,1)+COUNTIF('feuille de saisie_MATHS'!BD32:BD32,2))</f>
        <v>A</v>
      </c>
      <c r="AO34" s="53" t="e">
        <f t="shared" si="14"/>
        <v>#VALUE!</v>
      </c>
      <c r="AP34" s="38" t="str">
        <f>IF(OR('feuille de saisie_MATHS'!BE32="A",'feuille de saisie_MATHS'!BH32="",'feuille de saisie_MATHS'!BE32="A",'feuille de saisie_MATHS'!BH32=""),"A",COUNTIF('feuille de saisie_MATHS'!BE32:BH32,1)+COUNTIF('feuille de saisie_MATHS'!BE32:BH32,2))</f>
        <v>A</v>
      </c>
      <c r="AQ34" s="53" t="e">
        <f t="shared" si="15"/>
        <v>#VALUE!</v>
      </c>
    </row>
    <row r="35" spans="1:43" ht="20.25" customHeight="1">
      <c r="A35" s="82">
        <f>'feuille de saisie_MATHS'!A33</f>
        <v>0</v>
      </c>
      <c r="B35" s="83">
        <f>'feuille de saisie_MATHS'!B33</f>
        <v>0</v>
      </c>
      <c r="C35" s="72">
        <f>'feuille de saisie_MATHS'!C33</f>
        <v>0</v>
      </c>
      <c r="D35" s="72">
        <f>'feuille de saisie_MATHS'!D33</f>
        <v>0</v>
      </c>
      <c r="E35" s="72">
        <f>'feuille de saisie_MATHS'!E33</f>
        <v>0</v>
      </c>
      <c r="F35" s="86">
        <f>COUNTIF('feuille de saisie_MATHS'!F33:BH33,1)+COUNTIF('feuille de saisie_MATHS'!F33:BH33,2)</f>
        <v>0</v>
      </c>
      <c r="G35" s="86" t="e">
        <f>F35/COUNTA('feuille de saisie_MATHS'!F33:BH33)*100</f>
        <v>#DIV/0!</v>
      </c>
      <c r="H35" s="88">
        <f>COUNTIF('feuille de saisie_MATHS'!F33:BH33,0)</f>
        <v>0</v>
      </c>
      <c r="I35" s="88" t="e">
        <f>H35/COUNTA('feuille de saisie_MATHS'!F33:BH33)*100</f>
        <v>#DIV/0!</v>
      </c>
      <c r="J35" s="94">
        <f>COUNTIF('feuille de saisie_MATHS'!F33:BH33,9)</f>
        <v>0</v>
      </c>
      <c r="K35" s="95" t="e">
        <f>J35/COUNTA('feuille de saisie_MATHS'!F33:BH33)*100</f>
        <v>#DIV/0!</v>
      </c>
      <c r="L35" s="28"/>
      <c r="M35" s="55"/>
      <c r="N35" s="38" t="str">
        <f>IF(OR('feuille de saisie_MATHS'!F33="A",'feuille de saisie_MATHS'!F33="",'feuille de saisie_MATHS'!K33="A",'feuille de saisie_MATHS'!K33=""),"A",COUNTIF('feuille de saisie_MATHS'!F33:K33,1)+COUNTIF('feuille de saisie_MATHS'!F33:K33,2))</f>
        <v>A</v>
      </c>
      <c r="O35" s="20" t="e">
        <f t="shared" si="1"/>
        <v>#VALUE!</v>
      </c>
      <c r="P35" s="20" t="str">
        <f>IF(OR('feuille de saisie_MATHS'!L33="A",'feuille de saisie_MATHS'!N33=""),"A",COUNTIF('feuille de saisie_MATHS'!L33:N33,1)+COUNTIF('feuille de saisie_MATHS'!L33:N33,2))</f>
        <v>A</v>
      </c>
      <c r="Q35" s="20" t="e">
        <f t="shared" si="2"/>
        <v>#VALUE!</v>
      </c>
      <c r="R35" s="20" t="str">
        <f>IF(OR('feuille de saisie_MATHS'!O33="A",'feuille de saisie_MATHS'!O33=""),"A",COUNTIF('feuille de saisie_MATHS'!O33:O33,1)+COUNTIF('feuille de saisie_MATHS'!O33:O33,2))</f>
        <v>A</v>
      </c>
      <c r="S35" s="20" t="e">
        <f t="shared" si="3"/>
        <v>#VALUE!</v>
      </c>
      <c r="T35" s="20" t="str">
        <f>IF(OR('feuille de saisie_MATHS'!P33="A",'feuille de saisie_MATHS'!P33=""),"A",COUNTIF('feuille de saisie_MATHS'!P33:P33,1)+COUNTIF('feuille de saisie_MATHS'!P33:P33,2))</f>
        <v>A</v>
      </c>
      <c r="U35" s="20" t="e">
        <f t="shared" si="4"/>
        <v>#VALUE!</v>
      </c>
      <c r="V35" s="20" t="str">
        <f>IF(OR('feuille de saisie_MATHS'!AJ33="A",'feuille de saisie_MATHS'!AL33=""),"A",COUNTIF('feuille de saisie_MATHS'!AJ33:AL33,1)+COUNTIF('feuille de saisie_MATHS'!AJ33:AL33,2))</f>
        <v>A</v>
      </c>
      <c r="W35" s="20" t="e">
        <f t="shared" si="5"/>
        <v>#VALUE!</v>
      </c>
      <c r="X35" s="20" t="str">
        <f>IF(OR('feuille de saisie_MATHS'!AM33="A",'feuille de saisie_MATHS'!AM33=""),"A",COUNTIF('feuille de saisie_MATHS'!AM33:AM33,1)+COUNTIF('feuille de saisie_MATHS'!AM33:AM33,2))</f>
        <v>A</v>
      </c>
      <c r="Y35" s="20" t="e">
        <f t="shared" si="6"/>
        <v>#VALUE!</v>
      </c>
      <c r="Z35" s="20" t="str">
        <f>IF(OR('feuille de saisie_MATHS'!AU33="A",'feuille de saisie_MATHS'!AN33="",'feuille de saisie_MATHS'!AU33="A",'feuille de saisie_MATHS'!AN33=""),"A",COUNTIF('feuille de saisie_MATHS'!AN33:AU33,1)+COUNTIF('feuille de saisie_MATHS'!AN33:AU33,2))</f>
        <v>A</v>
      </c>
      <c r="AA35" s="20" t="e">
        <f t="shared" si="7"/>
        <v>#VALUE!</v>
      </c>
      <c r="AB35" s="20" t="str">
        <f>IF(OR('feuille de saisie_MATHS'!Q33="A",'feuille de saisie_MATHS'!W33="",'feuille de saisie_MATHS'!Q33="A",'feuille de saisie_MATHS'!W33=""),"A",COUNTIF('feuille de saisie_MATHS'!Q33:W33,1)+COUNTIF('feuille de saisie_MATHS'!Q33:W33,2))</f>
        <v>A</v>
      </c>
      <c r="AC35" s="20" t="e">
        <f t="shared" si="8"/>
        <v>#VALUE!</v>
      </c>
      <c r="AD35" s="20" t="str">
        <f>IF(OR('feuille de saisie_MATHS'!X33="A",'feuille de saisie_MATHS'!AA33="",'feuille de saisie_MATHS'!X33="A",'feuille de saisie_MATHS'!AA33=""),"A",COUNTIF('feuille de saisie_MATHS'!X33:AA33,1)+COUNTIF('feuille de saisie_MATHS'!X33:AA33,2))</f>
        <v>A</v>
      </c>
      <c r="AE35" s="20" t="e">
        <f t="shared" si="9"/>
        <v>#VALUE!</v>
      </c>
      <c r="AF35" s="20" t="str">
        <f>IF(OR('feuille de saisie_MATHS'!AB33="A",'feuille de saisie_MATHS'!AC33="",'feuille de saisie_MATHS'!AB33="A",'feuille de saisie_MATHS'!AC33=""),"A",COUNTIF('feuille de saisie_MATHS'!AB33:AC33,1)+COUNTIF('feuille de saisie_MATHS'!AB33:AC33,2))</f>
        <v>A</v>
      </c>
      <c r="AG35" s="20" t="e">
        <f t="shared" si="10"/>
        <v>#VALUE!</v>
      </c>
      <c r="AH35" s="20" t="str">
        <f>IF(OR('feuille de saisie_MATHS'!AD33="A",'feuille de saisie_MATHS'!AI33="",'feuille de saisie_MATHS'!AD33="A",'feuille de saisie_MATHS'!AI33=""),"A",COUNTIF('feuille de saisie_MATHS'!AD33:AI33,1)+COUNTIF('feuille de saisie_MATHS'!AD33:AI33,2))</f>
        <v>A</v>
      </c>
      <c r="AI35" s="53" t="e">
        <f t="shared" si="11"/>
        <v>#VALUE!</v>
      </c>
      <c r="AJ35" s="38" t="str">
        <f>IF(OR('feuille de saisie_MATHS'!AV33="A",'feuille de saisie_MATHS'!BB33="",'feuille de saisie_MATHS'!AV33="A",'feuille de saisie_MATHS'!BB33=""),"A",COUNTIF('feuille de saisie_MATHS'!AV33:BB33,1)+COUNTIF('feuille de saisie_MATHS'!AV33:BB33,2))</f>
        <v>A</v>
      </c>
      <c r="AK35" s="20" t="e">
        <f t="shared" si="12"/>
        <v>#VALUE!</v>
      </c>
      <c r="AL35" s="20" t="str">
        <f>IF(OR('feuille de saisie_MATHS'!BC33="A",'feuille de saisie_MATHS'!BC33=""),"A",COUNTIF('feuille de saisie_MATHS'!BC33:BC33,1)+COUNTIF('feuille de saisie_MATHS'!BC33:BC33,2))</f>
        <v>A</v>
      </c>
      <c r="AM35" s="20" t="e">
        <f t="shared" si="13"/>
        <v>#VALUE!</v>
      </c>
      <c r="AN35" s="20" t="str">
        <f>IF(OR('feuille de saisie_MATHS'!BD33="A",'feuille de saisie_MATHS'!BD33=""),"A",COUNTIF('feuille de saisie_MATHS'!BD33:BD33,1)+COUNTIF('feuille de saisie_MATHS'!BD33:BD33,2))</f>
        <v>A</v>
      </c>
      <c r="AO35" s="53" t="e">
        <f t="shared" si="14"/>
        <v>#VALUE!</v>
      </c>
      <c r="AP35" s="38" t="str">
        <f>IF(OR('feuille de saisie_MATHS'!BE33="A",'feuille de saisie_MATHS'!BH33="",'feuille de saisie_MATHS'!BE33="A",'feuille de saisie_MATHS'!BH33=""),"A",COUNTIF('feuille de saisie_MATHS'!BE33:BH33,1)+COUNTIF('feuille de saisie_MATHS'!BE33:BH33,2))</f>
        <v>A</v>
      </c>
      <c r="AQ35" s="53" t="e">
        <f t="shared" si="15"/>
        <v>#VALUE!</v>
      </c>
    </row>
    <row r="36" spans="1:43" ht="20.25" customHeight="1">
      <c r="A36" s="82">
        <f>'feuille de saisie_MATHS'!A34</f>
        <v>0</v>
      </c>
      <c r="B36" s="83">
        <f>'feuille de saisie_MATHS'!B34</f>
        <v>0</v>
      </c>
      <c r="C36" s="72">
        <f>'feuille de saisie_MATHS'!C34</f>
        <v>0</v>
      </c>
      <c r="D36" s="72">
        <f>'feuille de saisie_MATHS'!D34</f>
        <v>0</v>
      </c>
      <c r="E36" s="72">
        <f>'feuille de saisie_MATHS'!E34</f>
        <v>0</v>
      </c>
      <c r="F36" s="86">
        <f>COUNTIF('feuille de saisie_MATHS'!F34:BH34,1)+COUNTIF('feuille de saisie_MATHS'!F34:BH34,2)</f>
        <v>0</v>
      </c>
      <c r="G36" s="86" t="e">
        <f>F36/COUNTA('feuille de saisie_MATHS'!F34:BH34)*100</f>
        <v>#DIV/0!</v>
      </c>
      <c r="H36" s="88">
        <f>COUNTIF('feuille de saisie_MATHS'!F34:BH34,0)</f>
        <v>0</v>
      </c>
      <c r="I36" s="88" t="e">
        <f>H36/COUNTA('feuille de saisie_MATHS'!F34:BH34)*100</f>
        <v>#DIV/0!</v>
      </c>
      <c r="J36" s="94">
        <f>COUNTIF('feuille de saisie_MATHS'!F34:BH34,9)</f>
        <v>0</v>
      </c>
      <c r="K36" s="95" t="e">
        <f>J36/COUNTA('feuille de saisie_MATHS'!F34:BH34)*100</f>
        <v>#DIV/0!</v>
      </c>
      <c r="L36" s="28"/>
      <c r="M36" s="55"/>
      <c r="N36" s="38" t="str">
        <f>IF(OR('feuille de saisie_MATHS'!F34="A",'feuille de saisie_MATHS'!F34="",'feuille de saisie_MATHS'!K34="A",'feuille de saisie_MATHS'!K34=""),"A",COUNTIF('feuille de saisie_MATHS'!F34:K34,1)+COUNTIF('feuille de saisie_MATHS'!F34:K34,2))</f>
        <v>A</v>
      </c>
      <c r="O36" s="20" t="e">
        <f>N36/6*100</f>
        <v>#VALUE!</v>
      </c>
      <c r="P36" s="20" t="str">
        <f>IF(OR('feuille de saisie_MATHS'!L34="A",'feuille de saisie_MATHS'!N34=""),"A",COUNTIF('feuille de saisie_MATHS'!L34:N34,1)+COUNTIF('feuille de saisie_MATHS'!L34:N34,2))</f>
        <v>A</v>
      </c>
      <c r="Q36" s="20" t="e">
        <f>P36/3*100</f>
        <v>#VALUE!</v>
      </c>
      <c r="R36" s="20" t="str">
        <f>IF(OR('feuille de saisie_MATHS'!O34="A",'feuille de saisie_MATHS'!O34=""),"A",COUNTIF('feuille de saisie_MATHS'!O34:O34,1)+COUNTIF('feuille de saisie_MATHS'!O34:O34,2))</f>
        <v>A</v>
      </c>
      <c r="S36" s="20" t="e">
        <f>R36/1*100</f>
        <v>#VALUE!</v>
      </c>
      <c r="T36" s="20" t="str">
        <f>IF(OR('feuille de saisie_MATHS'!P34="A",'feuille de saisie_MATHS'!P34=""),"A",COUNTIF('feuille de saisie_MATHS'!P34:P34,1)+COUNTIF('feuille de saisie_MATHS'!P34:P34,2))</f>
        <v>A</v>
      </c>
      <c r="U36" s="20" t="e">
        <f>T36/1*100</f>
        <v>#VALUE!</v>
      </c>
      <c r="V36" s="20" t="str">
        <f>IF(OR('feuille de saisie_MATHS'!AJ34="A",'feuille de saisie_MATHS'!AL34=""),"A",COUNTIF('feuille de saisie_MATHS'!AJ34:AL34,1)+COUNTIF('feuille de saisie_MATHS'!AJ34:AL34,2))</f>
        <v>A</v>
      </c>
      <c r="W36" s="20" t="e">
        <f>V36/3*100</f>
        <v>#VALUE!</v>
      </c>
      <c r="X36" s="20" t="str">
        <f>IF(OR('feuille de saisie_MATHS'!AM34="A",'feuille de saisie_MATHS'!AM34=""),"A",COUNTIF('feuille de saisie_MATHS'!AM34:AM34,1)+COUNTIF('feuille de saisie_MATHS'!AM34:AM34,2))</f>
        <v>A</v>
      </c>
      <c r="Y36" s="20" t="e">
        <f>X36/1*100</f>
        <v>#VALUE!</v>
      </c>
      <c r="Z36" s="20" t="str">
        <f>IF(OR('feuille de saisie_MATHS'!AU34="A",'feuille de saisie_MATHS'!AN34="",'feuille de saisie_MATHS'!AU34="A",'feuille de saisie_MATHS'!AN34=""),"A",COUNTIF('feuille de saisie_MATHS'!AN34:AU34,1)+COUNTIF('feuille de saisie_MATHS'!AN34:AU34,2))</f>
        <v>A</v>
      </c>
      <c r="AA36" s="20" t="e">
        <f>Z36/8*100</f>
        <v>#VALUE!</v>
      </c>
      <c r="AB36" s="20" t="str">
        <f>IF(OR('feuille de saisie_MATHS'!Q34="A",'feuille de saisie_MATHS'!W34="",'feuille de saisie_MATHS'!Q34="A",'feuille de saisie_MATHS'!W34=""),"A",COUNTIF('feuille de saisie_MATHS'!Q34:W34,1)+COUNTIF('feuille de saisie_MATHS'!Q34:W34,2))</f>
        <v>A</v>
      </c>
      <c r="AC36" s="20" t="e">
        <f>AB36/7*100</f>
        <v>#VALUE!</v>
      </c>
      <c r="AD36" s="20" t="str">
        <f>IF(OR('feuille de saisie_MATHS'!X34="A",'feuille de saisie_MATHS'!AA34="",'feuille de saisie_MATHS'!X34="A",'feuille de saisie_MATHS'!AA34=""),"A",COUNTIF('feuille de saisie_MATHS'!X34:AA34,1)+COUNTIF('feuille de saisie_MATHS'!X34:AA34,2))</f>
        <v>A</v>
      </c>
      <c r="AE36" s="20" t="e">
        <f>AD36/4*100</f>
        <v>#VALUE!</v>
      </c>
      <c r="AF36" s="20" t="str">
        <f>IF(OR('feuille de saisie_MATHS'!AB34="A",'feuille de saisie_MATHS'!AC34="",'feuille de saisie_MATHS'!AB34="A",'feuille de saisie_MATHS'!AC34=""),"A",COUNTIF('feuille de saisie_MATHS'!AB34:AC34,1)+COUNTIF('feuille de saisie_MATHS'!AB34:AC34,2))</f>
        <v>A</v>
      </c>
      <c r="AG36" s="20" t="e">
        <f>AF36/2*100</f>
        <v>#VALUE!</v>
      </c>
      <c r="AH36" s="20" t="str">
        <f>IF(OR('feuille de saisie_MATHS'!AD34="A",'feuille de saisie_MATHS'!AI34="",'feuille de saisie_MATHS'!AD34="A",'feuille de saisie_MATHS'!AI34=""),"A",COUNTIF('feuille de saisie_MATHS'!AD34:AI34,1)+COUNTIF('feuille de saisie_MATHS'!AD34:AI34,2))</f>
        <v>A</v>
      </c>
      <c r="AI36" s="53" t="e">
        <f>AH36/6*100</f>
        <v>#VALUE!</v>
      </c>
      <c r="AJ36" s="38" t="str">
        <f>IF(OR('feuille de saisie_MATHS'!AV34="A",'feuille de saisie_MATHS'!BB34="",'feuille de saisie_MATHS'!AV34="A",'feuille de saisie_MATHS'!BB34=""),"A",COUNTIF('feuille de saisie_MATHS'!AV34:BB34,1)+COUNTIF('feuille de saisie_MATHS'!AV34:BB34,2))</f>
        <v>A</v>
      </c>
      <c r="AK36" s="20" t="e">
        <f>AJ36/7*100</f>
        <v>#VALUE!</v>
      </c>
      <c r="AL36" s="20" t="str">
        <f>IF(OR('feuille de saisie_MATHS'!BC34="A",'feuille de saisie_MATHS'!BC34=""),"A",COUNTIF('feuille de saisie_MATHS'!BC34:BC34,1)+COUNTIF('feuille de saisie_MATHS'!BC34:BC34,2))</f>
        <v>A</v>
      </c>
      <c r="AM36" s="20" t="e">
        <f>AL36/1*100</f>
        <v>#VALUE!</v>
      </c>
      <c r="AN36" s="20" t="str">
        <f>IF(OR('feuille de saisie_MATHS'!BD34="A",'feuille de saisie_MATHS'!BD34=""),"A",COUNTIF('feuille de saisie_MATHS'!BD34:BD34,1)+COUNTIF('feuille de saisie_MATHS'!BD34:BD34,2))</f>
        <v>A</v>
      </c>
      <c r="AO36" s="53" t="e">
        <f>AN36/1*100</f>
        <v>#VALUE!</v>
      </c>
      <c r="AP36" s="38" t="str">
        <f>IF(OR('feuille de saisie_MATHS'!BE34="A",'feuille de saisie_MATHS'!BH34="",'feuille de saisie_MATHS'!BE34="A",'feuille de saisie_MATHS'!BH34=""),"A",COUNTIF('feuille de saisie_MATHS'!BE34:BH34,1)+COUNTIF('feuille de saisie_MATHS'!BE34:BH34,2))</f>
        <v>A</v>
      </c>
      <c r="AQ36" s="53" t="e">
        <f>AP36/4*100</f>
        <v>#VALUE!</v>
      </c>
    </row>
    <row r="37" spans="1:43" ht="20.25" customHeight="1" thickBot="1">
      <c r="A37" s="84">
        <f>'feuille de saisie_MATHS'!A35</f>
        <v>0</v>
      </c>
      <c r="B37" s="85">
        <f>'feuille de saisie_MATHS'!B35</f>
        <v>0</v>
      </c>
      <c r="C37" s="77">
        <f>'feuille de saisie_MATHS'!C35</f>
        <v>0</v>
      </c>
      <c r="D37" s="77">
        <f>'feuille de saisie_MATHS'!D35</f>
        <v>0</v>
      </c>
      <c r="E37" s="77">
        <f>'feuille de saisie_MATHS'!E35</f>
        <v>0</v>
      </c>
      <c r="F37" s="87">
        <f>COUNTIF('feuille de saisie_MATHS'!F35:BH35,1)+COUNTIF('feuille de saisie_MATHS'!F35:BH35,2)</f>
        <v>0</v>
      </c>
      <c r="G37" s="87" t="e">
        <f>F37/COUNTA('feuille de saisie_MATHS'!F35:BH35)*100</f>
        <v>#DIV/0!</v>
      </c>
      <c r="H37" s="89">
        <f>COUNTIF('feuille de saisie_MATHS'!F35:BH35,0)</f>
        <v>0</v>
      </c>
      <c r="I37" s="89" t="e">
        <f>H37/COUNTA('feuille de saisie_MATHS'!F35:BH35)*100</f>
        <v>#DIV/0!</v>
      </c>
      <c r="J37" s="96">
        <f>COUNTIF('feuille de saisie_MATHS'!F35:BH35,9)</f>
        <v>0</v>
      </c>
      <c r="K37" s="97" t="e">
        <f>J37/COUNTA('feuille de saisie_MATHS'!F35:BH35)*100</f>
        <v>#DIV/0!</v>
      </c>
      <c r="L37" s="28"/>
      <c r="M37" s="55"/>
      <c r="N37" s="39" t="str">
        <f>IF(OR('feuille de saisie_MATHS'!F35="A",'feuille de saisie_MATHS'!F35="",'feuille de saisie_MATHS'!K35="A",'feuille de saisie_MATHS'!K35=""),"A",COUNTIF('feuille de saisie_MATHS'!F35:K35,1)+COUNTIF('feuille de saisie_MATHS'!F35:K35,2))</f>
        <v>A</v>
      </c>
      <c r="O37" s="21" t="e">
        <f>N37/6*100</f>
        <v>#VALUE!</v>
      </c>
      <c r="P37" s="21" t="str">
        <f>IF(OR('feuille de saisie_MATHS'!L35="A",'feuille de saisie_MATHS'!N35=""),"A",COUNTIF('feuille de saisie_MATHS'!L35:N35,1)+COUNTIF('feuille de saisie_MATHS'!L35:N35,2))</f>
        <v>A</v>
      </c>
      <c r="Q37" s="21" t="e">
        <f>P37/3*100</f>
        <v>#VALUE!</v>
      </c>
      <c r="R37" s="21" t="str">
        <f>IF(OR('feuille de saisie_MATHS'!O35="A",'feuille de saisie_MATHS'!O35=""),"A",COUNTIF('feuille de saisie_MATHS'!O35:O35,1)+COUNTIF('feuille de saisie_MATHS'!O35:O35,2))</f>
        <v>A</v>
      </c>
      <c r="S37" s="21" t="e">
        <f>R37/1*100</f>
        <v>#VALUE!</v>
      </c>
      <c r="T37" s="21" t="str">
        <f>IF(OR('feuille de saisie_MATHS'!P35="A",'feuille de saisie_MATHS'!P35=""),"A",COUNTIF('feuille de saisie_MATHS'!P35:P35,1)+COUNTIF('feuille de saisie_MATHS'!P35:P35,2))</f>
        <v>A</v>
      </c>
      <c r="U37" s="21" t="e">
        <f>T37/1*100</f>
        <v>#VALUE!</v>
      </c>
      <c r="V37" s="21" t="str">
        <f>IF(OR('feuille de saisie_MATHS'!AJ35="A",'feuille de saisie_MATHS'!AL35=""),"A",COUNTIF('feuille de saisie_MATHS'!AJ35:AL35,1)+COUNTIF('feuille de saisie_MATHS'!AJ35:AL35,2))</f>
        <v>A</v>
      </c>
      <c r="W37" s="21" t="e">
        <f>V37/3*100</f>
        <v>#VALUE!</v>
      </c>
      <c r="X37" s="21" t="str">
        <f>IF(OR('feuille de saisie_MATHS'!AM35="A",'feuille de saisie_MATHS'!AM35=""),"A",COUNTIF('feuille de saisie_MATHS'!AM35:AM35,1)+COUNTIF('feuille de saisie_MATHS'!AM35:AM35,2))</f>
        <v>A</v>
      </c>
      <c r="Y37" s="21" t="e">
        <f>X37/1*100</f>
        <v>#VALUE!</v>
      </c>
      <c r="Z37" s="21" t="str">
        <f>IF(OR('feuille de saisie_MATHS'!AU35="A",'feuille de saisie_MATHS'!AN35="",'feuille de saisie_MATHS'!AU35="A",'feuille de saisie_MATHS'!AN35=""),"A",COUNTIF('feuille de saisie_MATHS'!AN35:AU35,1)+COUNTIF('feuille de saisie_MATHS'!AN35:AU35,2))</f>
        <v>A</v>
      </c>
      <c r="AA37" s="21" t="e">
        <f>Z37/8*100</f>
        <v>#VALUE!</v>
      </c>
      <c r="AB37" s="21" t="str">
        <f>IF(OR('feuille de saisie_MATHS'!Q35="A",'feuille de saisie_MATHS'!W35="",'feuille de saisie_MATHS'!Q35="A",'feuille de saisie_MATHS'!W35=""),"A",COUNTIF('feuille de saisie_MATHS'!Q35:W35,1)+COUNTIF('feuille de saisie_MATHS'!Q35:W35,2))</f>
        <v>A</v>
      </c>
      <c r="AC37" s="21" t="e">
        <f>AB37/7*100</f>
        <v>#VALUE!</v>
      </c>
      <c r="AD37" s="21" t="str">
        <f>IF(OR('feuille de saisie_MATHS'!X35="A",'feuille de saisie_MATHS'!AA35="",'feuille de saisie_MATHS'!X35="A",'feuille de saisie_MATHS'!AA35=""),"A",COUNTIF('feuille de saisie_MATHS'!X35:AA35,1)+COUNTIF('feuille de saisie_MATHS'!X35:AA35,2))</f>
        <v>A</v>
      </c>
      <c r="AE37" s="21" t="e">
        <f>AD37/4*100</f>
        <v>#VALUE!</v>
      </c>
      <c r="AF37" s="21" t="str">
        <f>IF(OR('feuille de saisie_MATHS'!AB35="A",'feuille de saisie_MATHS'!AC35="",'feuille de saisie_MATHS'!AB35="A",'feuille de saisie_MATHS'!AC35=""),"A",COUNTIF('feuille de saisie_MATHS'!AB35:AC35,1)+COUNTIF('feuille de saisie_MATHS'!AB35:AC35,2))</f>
        <v>A</v>
      </c>
      <c r="AG37" s="21" t="e">
        <f>AF37/2*100</f>
        <v>#VALUE!</v>
      </c>
      <c r="AH37" s="21" t="str">
        <f>IF(OR('feuille de saisie_MATHS'!AD35="A",'feuille de saisie_MATHS'!AI35="",'feuille de saisie_MATHS'!AD35="A",'feuille de saisie_MATHS'!AI35=""),"A",COUNTIF('feuille de saisie_MATHS'!AD35:AI35,1)+COUNTIF('feuille de saisie_MATHS'!AD35:AI35,2))</f>
        <v>A</v>
      </c>
      <c r="AI37" s="54" t="e">
        <f>AH37/6*100</f>
        <v>#VALUE!</v>
      </c>
      <c r="AJ37" s="39" t="str">
        <f>IF(OR('feuille de saisie_MATHS'!AV35="A",'feuille de saisie_MATHS'!BB35="",'feuille de saisie_MATHS'!AV35="A",'feuille de saisie_MATHS'!BB35=""),"A",COUNTIF('feuille de saisie_MATHS'!AV35:BB35,1)+COUNTIF('feuille de saisie_MATHS'!AV35:BB35,2))</f>
        <v>A</v>
      </c>
      <c r="AK37" s="21" t="e">
        <f>AJ37/7*100</f>
        <v>#VALUE!</v>
      </c>
      <c r="AL37" s="21" t="str">
        <f>IF(OR('feuille de saisie_MATHS'!BC35="A",'feuille de saisie_MATHS'!BC35=""),"A",COUNTIF('feuille de saisie_MATHS'!BC35:BC35,1)+COUNTIF('feuille de saisie_MATHS'!BC35:BC35,2))</f>
        <v>A</v>
      </c>
      <c r="AM37" s="21" t="e">
        <f>AL37/1*100</f>
        <v>#VALUE!</v>
      </c>
      <c r="AN37" s="21" t="str">
        <f>IF(OR('feuille de saisie_MATHS'!BD35="A",'feuille de saisie_MATHS'!BD35=""),"A",COUNTIF('feuille de saisie_MATHS'!BD35:BD35,1)+COUNTIF('feuille de saisie_MATHS'!BD35:BD35,2))</f>
        <v>A</v>
      </c>
      <c r="AO37" s="54" t="e">
        <f>AN37/1*100</f>
        <v>#VALUE!</v>
      </c>
      <c r="AP37" s="39" t="str">
        <f>IF(OR('feuille de saisie_MATHS'!BE35="A",'feuille de saisie_MATHS'!BH35="",'feuille de saisie_MATHS'!BE35="A",'feuille de saisie_MATHS'!BH35=""),"A",COUNTIF('feuille de saisie_MATHS'!BE35:BH35,1)+COUNTIF('feuille de saisie_MATHS'!BE35:BH35,2))</f>
        <v>A</v>
      </c>
      <c r="AQ37" s="54" t="e">
        <f>AP37/4*100</f>
        <v>#VALUE!</v>
      </c>
    </row>
  </sheetData>
  <sheetProtection sheet="1" selectLockedCells="1" selectUnlockedCells="1"/>
  <mergeCells count="29">
    <mergeCell ref="A1:AQ1"/>
    <mergeCell ref="N4:O4"/>
    <mergeCell ref="P4:Q4"/>
    <mergeCell ref="R4:S4"/>
    <mergeCell ref="A2:G3"/>
    <mergeCell ref="H2:I3"/>
    <mergeCell ref="J2:K3"/>
    <mergeCell ref="N2:AI3"/>
    <mergeCell ref="Z4:AA4"/>
    <mergeCell ref="AD4:AE4"/>
    <mergeCell ref="AP2:AQ3"/>
    <mergeCell ref="A4:B4"/>
    <mergeCell ref="C4:E4"/>
    <mergeCell ref="F4:G4"/>
    <mergeCell ref="H4:I4"/>
    <mergeCell ref="J4:K4"/>
    <mergeCell ref="L4:M4"/>
    <mergeCell ref="AP4:AQ4"/>
    <mergeCell ref="AJ2:AO3"/>
    <mergeCell ref="A5:E5"/>
    <mergeCell ref="AF4:AG4"/>
    <mergeCell ref="AH4:AI4"/>
    <mergeCell ref="AJ4:AK4"/>
    <mergeCell ref="AL4:AM4"/>
    <mergeCell ref="AN4:AO4"/>
    <mergeCell ref="T4:U4"/>
    <mergeCell ref="V4:W4"/>
    <mergeCell ref="X4:Y4"/>
    <mergeCell ref="AB4:AC4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4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7"/>
  <sheetViews>
    <sheetView zoomScale="70" zoomScaleNormal="70" zoomScalePageLayoutView="0" workbookViewId="0" topLeftCell="A1">
      <selection activeCell="A1" sqref="A1:IV16384"/>
    </sheetView>
  </sheetViews>
  <sheetFormatPr defaultColWidth="4.7109375" defaultRowHeight="12.75"/>
  <cols>
    <col min="1" max="2" width="17.7109375" style="12" customWidth="1"/>
    <col min="3" max="3" width="5.00390625" style="22" customWidth="1"/>
    <col min="4" max="4" width="5.7109375" style="22" customWidth="1"/>
    <col min="5" max="5" width="8.7109375" style="22" bestFit="1" customWidth="1"/>
    <col min="6" max="6" width="8.28125" style="12" customWidth="1"/>
    <col min="7" max="7" width="7.00390625" style="58" customWidth="1"/>
    <col min="8" max="9" width="6.421875" style="58" customWidth="1"/>
    <col min="10" max="10" width="6.00390625" style="58" customWidth="1"/>
    <col min="11" max="11" width="6.421875" style="58" customWidth="1"/>
    <col min="12" max="13" width="0" style="58" hidden="1" customWidth="1"/>
    <col min="14" max="14" width="6.421875" style="22" customWidth="1"/>
    <col min="15" max="15" width="7.28125" style="22" customWidth="1"/>
    <col min="16" max="16" width="6.421875" style="22" customWidth="1"/>
    <col min="17" max="17" width="6.57421875" style="22" customWidth="1"/>
    <col min="18" max="18" width="6.421875" style="22" customWidth="1"/>
    <col min="19" max="19" width="6.57421875" style="22" customWidth="1"/>
    <col min="20" max="20" width="6.421875" style="22" customWidth="1"/>
    <col min="21" max="21" width="6.57421875" style="22" customWidth="1"/>
    <col min="22" max="22" width="6.421875" style="22" customWidth="1"/>
    <col min="23" max="23" width="6.57421875" style="22" customWidth="1"/>
    <col min="24" max="24" width="6.421875" style="22" customWidth="1"/>
    <col min="25" max="25" width="7.57421875" style="22" customWidth="1"/>
    <col min="26" max="26" width="6.421875" style="22" customWidth="1"/>
    <col min="27" max="27" width="9.140625" style="22" customWidth="1"/>
    <col min="28" max="28" width="6.421875" style="22" customWidth="1"/>
    <col min="29" max="29" width="6.57421875" style="22" customWidth="1"/>
    <col min="30" max="30" width="6.421875" style="12" customWidth="1"/>
    <col min="31" max="31" width="6.57421875" style="12" customWidth="1"/>
    <col min="32" max="32" width="6.421875" style="12" customWidth="1"/>
    <col min="33" max="33" width="6.57421875" style="12" customWidth="1"/>
    <col min="34" max="16384" width="4.7109375" style="12" customWidth="1"/>
  </cols>
  <sheetData>
    <row r="1" spans="1:33" ht="40.5" customHeight="1" thickBot="1">
      <c r="A1" s="263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33" s="15" customFormat="1" ht="51.75" customHeight="1">
      <c r="A2" s="265" t="str">
        <f>'feuille de saisie_MATHS'!A2:E2</f>
        <v>École :
Enseignant : </v>
      </c>
      <c r="B2" s="266"/>
      <c r="C2" s="266"/>
      <c r="D2" s="266"/>
      <c r="E2" s="266"/>
      <c r="F2" s="266"/>
      <c r="G2" s="267"/>
      <c r="H2" s="271" t="s">
        <v>74</v>
      </c>
      <c r="I2" s="271"/>
      <c r="J2" s="273">
        <f>COUNTA('feuille de saisie_MATHS'!A5:A489)</f>
        <v>0</v>
      </c>
      <c r="K2" s="274"/>
      <c r="L2" s="40"/>
      <c r="M2" s="41"/>
      <c r="N2" s="299" t="s">
        <v>46</v>
      </c>
      <c r="O2" s="300"/>
      <c r="P2" s="303" t="s">
        <v>47</v>
      </c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5"/>
      <c r="AB2" s="309" t="s">
        <v>48</v>
      </c>
      <c r="AC2" s="310"/>
      <c r="AD2" s="310"/>
      <c r="AE2" s="310"/>
      <c r="AF2" s="310"/>
      <c r="AG2" s="311"/>
    </row>
    <row r="3" spans="1:33" ht="13.5" customHeight="1" thickBot="1">
      <c r="A3" s="293"/>
      <c r="B3" s="294"/>
      <c r="C3" s="294"/>
      <c r="D3" s="294"/>
      <c r="E3" s="294"/>
      <c r="F3" s="294"/>
      <c r="G3" s="295"/>
      <c r="H3" s="296"/>
      <c r="I3" s="296"/>
      <c r="J3" s="297"/>
      <c r="K3" s="298"/>
      <c r="L3" s="42"/>
      <c r="M3" s="43"/>
      <c r="N3" s="301"/>
      <c r="O3" s="302"/>
      <c r="P3" s="306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8"/>
      <c r="AB3" s="312"/>
      <c r="AC3" s="313"/>
      <c r="AD3" s="313"/>
      <c r="AE3" s="313"/>
      <c r="AF3" s="313"/>
      <c r="AG3" s="314"/>
    </row>
    <row r="4" spans="1:47" s="46" customFormat="1" ht="92.25" customHeight="1" thickBot="1">
      <c r="A4" s="315" t="s">
        <v>59</v>
      </c>
      <c r="B4" s="316"/>
      <c r="C4" s="250">
        <f ca="1">TODAY()</f>
        <v>42031</v>
      </c>
      <c r="D4" s="250"/>
      <c r="E4" s="250"/>
      <c r="F4" s="315" t="s">
        <v>60</v>
      </c>
      <c r="G4" s="316"/>
      <c r="H4" s="316" t="s">
        <v>61</v>
      </c>
      <c r="I4" s="316"/>
      <c r="J4" s="316" t="s">
        <v>62</v>
      </c>
      <c r="K4" s="317"/>
      <c r="L4" s="287"/>
      <c r="M4" s="288"/>
      <c r="N4" s="289" t="s">
        <v>49</v>
      </c>
      <c r="O4" s="284"/>
      <c r="P4" s="289" t="s">
        <v>50</v>
      </c>
      <c r="Q4" s="283"/>
      <c r="R4" s="283" t="s">
        <v>66</v>
      </c>
      <c r="S4" s="283"/>
      <c r="T4" s="283" t="s">
        <v>52</v>
      </c>
      <c r="U4" s="283"/>
      <c r="V4" s="283" t="s">
        <v>53</v>
      </c>
      <c r="W4" s="283"/>
      <c r="X4" s="283" t="s">
        <v>54</v>
      </c>
      <c r="Y4" s="283"/>
      <c r="Z4" s="283" t="s">
        <v>55</v>
      </c>
      <c r="AA4" s="284"/>
      <c r="AB4" s="285" t="s">
        <v>56</v>
      </c>
      <c r="AC4" s="286"/>
      <c r="AD4" s="283" t="s">
        <v>57</v>
      </c>
      <c r="AE4" s="283"/>
      <c r="AF4" s="283" t="s">
        <v>58</v>
      </c>
      <c r="AG4" s="284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33" s="46" customFormat="1" ht="24.75" customHeight="1">
      <c r="A5" s="290" t="s">
        <v>32</v>
      </c>
      <c r="B5" s="291"/>
      <c r="C5" s="291"/>
      <c r="D5" s="291"/>
      <c r="E5" s="292"/>
      <c r="F5" s="71" t="e">
        <f>SUM(F7:F37)/$J$2</f>
        <v>#DIV/0!</v>
      </c>
      <c r="G5" s="67" t="e">
        <f>F5/36</f>
        <v>#DIV/0!</v>
      </c>
      <c r="H5" s="66" t="e">
        <f>SUM(H7:H37)/$J$2</f>
        <v>#DIV/0!</v>
      </c>
      <c r="I5" s="67" t="e">
        <f>H5/36</f>
        <v>#DIV/0!</v>
      </c>
      <c r="J5" s="66" t="e">
        <f>SUM(J7:J37)/$J$2</f>
        <v>#DIV/0!</v>
      </c>
      <c r="K5" s="68" t="e">
        <f>J5/36</f>
        <v>#DIV/0!</v>
      </c>
      <c r="L5" s="69" t="e">
        <f>SUM(L7:L26)/$J$2</f>
        <v>#DIV/0!</v>
      </c>
      <c r="M5" s="70" t="e">
        <f>L5/29</f>
        <v>#DIV/0!</v>
      </c>
      <c r="N5" s="71" t="e">
        <f>SUM(N7:N37)/$J$2</f>
        <v>#DIV/0!</v>
      </c>
      <c r="O5" s="68" t="e">
        <f>N5/5</f>
        <v>#DIV/0!</v>
      </c>
      <c r="P5" s="71" t="e">
        <f>SUM(P7:P37)/$J$2</f>
        <v>#DIV/0!</v>
      </c>
      <c r="Q5" s="67" t="e">
        <f>P5/4</f>
        <v>#DIV/0!</v>
      </c>
      <c r="R5" s="66" t="e">
        <f>SUM(R7:R37)/$J$2</f>
        <v>#DIV/0!</v>
      </c>
      <c r="S5" s="67" t="e">
        <f>R5/1</f>
        <v>#DIV/0!</v>
      </c>
      <c r="T5" s="66" t="e">
        <f>SUM(T7:T37)/$J$2</f>
        <v>#DIV/0!</v>
      </c>
      <c r="U5" s="67" t="e">
        <f>T5/5</f>
        <v>#DIV/0!</v>
      </c>
      <c r="V5" s="66" t="e">
        <f>SUM(V7:V37)/$J$2</f>
        <v>#DIV/0!</v>
      </c>
      <c r="W5" s="67" t="e">
        <f>V5/9</f>
        <v>#DIV/0!</v>
      </c>
      <c r="X5" s="66" t="e">
        <f>SUM(X7:X37)/$J$2</f>
        <v>#DIV/0!</v>
      </c>
      <c r="Y5" s="67" t="e">
        <f>X5/2</f>
        <v>#DIV/0!</v>
      </c>
      <c r="Z5" s="66" t="e">
        <f>SUM(Z7:Z37)/$J$2</f>
        <v>#DIV/0!</v>
      </c>
      <c r="AA5" s="68" t="e">
        <f>Z5/1</f>
        <v>#DIV/0!</v>
      </c>
      <c r="AB5" s="71" t="e">
        <f>SUM(AB7:AB37)/$J$2</f>
        <v>#DIV/0!</v>
      </c>
      <c r="AC5" s="67" t="e">
        <f>AB5/4</f>
        <v>#DIV/0!</v>
      </c>
      <c r="AD5" s="66" t="e">
        <f>SUM(AD7:AD37)/$J$2</f>
        <v>#DIV/0!</v>
      </c>
      <c r="AE5" s="67" t="e">
        <f>AD5/2</f>
        <v>#DIV/0!</v>
      </c>
      <c r="AF5" s="66" t="e">
        <f>SUM(AF7:AF37)/$J$2</f>
        <v>#DIV/0!</v>
      </c>
      <c r="AG5" s="68" t="e">
        <f>AF5/3</f>
        <v>#DIV/0!</v>
      </c>
    </row>
    <row r="6" spans="1:33" s="15" customFormat="1" ht="44.25" customHeight="1" thickBot="1">
      <c r="A6" s="51" t="s">
        <v>4</v>
      </c>
      <c r="B6" s="49" t="s">
        <v>5</v>
      </c>
      <c r="C6" s="48" t="s">
        <v>33</v>
      </c>
      <c r="D6" s="48" t="s">
        <v>34</v>
      </c>
      <c r="E6" s="60" t="s">
        <v>35</v>
      </c>
      <c r="F6" s="123" t="s">
        <v>36</v>
      </c>
      <c r="G6" s="124" t="s">
        <v>37</v>
      </c>
      <c r="H6" s="48" t="s">
        <v>38</v>
      </c>
      <c r="I6" s="48" t="s">
        <v>39</v>
      </c>
      <c r="J6" s="48" t="s">
        <v>38</v>
      </c>
      <c r="K6" s="50" t="s">
        <v>39</v>
      </c>
      <c r="L6" s="59" t="s">
        <v>38</v>
      </c>
      <c r="M6" s="60" t="s">
        <v>39</v>
      </c>
      <c r="N6" s="47" t="s">
        <v>38</v>
      </c>
      <c r="O6" s="50" t="s">
        <v>39</v>
      </c>
      <c r="P6" s="47" t="s">
        <v>38</v>
      </c>
      <c r="Q6" s="48" t="s">
        <v>39</v>
      </c>
      <c r="R6" s="48" t="s">
        <v>38</v>
      </c>
      <c r="S6" s="48" t="s">
        <v>39</v>
      </c>
      <c r="T6" s="48" t="s">
        <v>38</v>
      </c>
      <c r="U6" s="48" t="s">
        <v>39</v>
      </c>
      <c r="V6" s="48" t="s">
        <v>38</v>
      </c>
      <c r="W6" s="48" t="s">
        <v>39</v>
      </c>
      <c r="X6" s="48" t="s">
        <v>38</v>
      </c>
      <c r="Y6" s="48" t="s">
        <v>39</v>
      </c>
      <c r="Z6" s="48" t="s">
        <v>38</v>
      </c>
      <c r="AA6" s="50" t="s">
        <v>39</v>
      </c>
      <c r="AB6" s="47" t="s">
        <v>38</v>
      </c>
      <c r="AC6" s="48" t="s">
        <v>39</v>
      </c>
      <c r="AD6" s="48" t="s">
        <v>38</v>
      </c>
      <c r="AE6" s="48" t="s">
        <v>39</v>
      </c>
      <c r="AF6" s="48" t="s">
        <v>38</v>
      </c>
      <c r="AG6" s="50" t="s">
        <v>39</v>
      </c>
    </row>
    <row r="7" spans="1:33" ht="12.75" customHeight="1">
      <c r="A7" s="44">
        <f>'feuille de saisie_MATHS'!A5</f>
        <v>0</v>
      </c>
      <c r="B7" s="45">
        <f>'feuille de saisie_MATHS'!B5</f>
        <v>0</v>
      </c>
      <c r="C7" s="45">
        <f>'feuille de saisie_MATHS'!C5</f>
        <v>0</v>
      </c>
      <c r="D7" s="45">
        <f>'feuille de saisie_MATHS'!D5</f>
        <v>0</v>
      </c>
      <c r="E7" s="57">
        <f>'feuille de saisie_MATHS'!E5</f>
        <v>0</v>
      </c>
      <c r="F7" s="44">
        <f>COUNTIF('feuille de saisie_FRANCAIS'!F5:AO5,1)+COUNTIF('feuille de saisie_FRANCAIS'!F5:AO5,2)</f>
        <v>0</v>
      </c>
      <c r="G7" s="45" t="e">
        <f>F7/COUNTA('feuille de saisie_FRANCAIS'!F5:AO5)*100</f>
        <v>#DIV/0!</v>
      </c>
      <c r="H7" s="45">
        <f>COUNTIF('feuille de saisie_FRANCAIS'!F5:AO5,0)</f>
        <v>0</v>
      </c>
      <c r="I7" s="45" t="e">
        <f>H7/COUNTA('feuille de saisie_FRANCAIS'!F5:AO5)*100</f>
        <v>#DIV/0!</v>
      </c>
      <c r="J7" s="45">
        <f>COUNTIF('feuille de saisie_FRANCAIS'!F5:AO5,9)</f>
        <v>0</v>
      </c>
      <c r="K7" s="52" t="e">
        <f>J7/COUNTA('feuille de saisie_FRANCAIS'!F5:AO5)*100</f>
        <v>#DIV/0!</v>
      </c>
      <c r="L7" s="56">
        <f>COUNTIF('feuille de saisie_FRANCAIS'!F5:AI5,9)</f>
        <v>0</v>
      </c>
      <c r="M7" s="57">
        <f aca="true" t="shared" si="0" ref="M7:M26">L7/29*100</f>
        <v>0</v>
      </c>
      <c r="N7" s="44" t="str">
        <f>IF(OR('feuille de saisie_FRANCAIS'!F5="A",'feuille de saisie_FRANCAIS'!J5="",'feuille de saisie_FRANCAIS'!J5="A",'feuille de saisie_FRANCAIS'!F5=""),"A",COUNTIF('feuille de saisie_FRANCAIS'!F5:J5,1)+COUNTIF('feuille de saisie_FRANCAIS'!F5:J5,2))</f>
        <v>A</v>
      </c>
      <c r="O7" s="52" t="e">
        <f>N7/5*100</f>
        <v>#VALUE!</v>
      </c>
      <c r="P7" s="44" t="str">
        <f>IF(OR('feuille de saisie_FRANCAIS'!K5="A",'feuille de saisie_FRANCAIS'!K5="",'feuille de saisie_FRANCAIS'!N5="A",'feuille de saisie_FRANCAIS'!N5=""),"A",COUNTIF('feuille de saisie_FRANCAIS'!K5:N5,1)+COUNTIF('feuille de saisie_FRANCAIS'!K5:N5,2))</f>
        <v>A</v>
      </c>
      <c r="Q7" s="45" t="e">
        <f>P7/4*100</f>
        <v>#VALUE!</v>
      </c>
      <c r="R7" s="45" t="str">
        <f>IF(OR('feuille de saisie_FRANCAIS'!O5="A",'feuille de saisie_FRANCAIS'!O5=""),"A",COUNTIF('feuille de saisie_FRANCAIS'!O5:O5,1)+COUNTIF('feuille de saisie_FRANCAIS'!O5:O5,2))</f>
        <v>A</v>
      </c>
      <c r="S7" s="45" t="e">
        <f>R7/1*100</f>
        <v>#VALUE!</v>
      </c>
      <c r="T7" s="45" t="str">
        <f>IF(OR('feuille de saisie_FRANCAIS'!P5="A",'feuille de saisie_FRANCAIS'!P5="",'feuille de saisie_FRANCAIS'!T5="A",'feuille de saisie_FRANCAIS'!T5=""),"A",COUNTIF('feuille de saisie_FRANCAIS'!P5:T5,1)+COUNTIF('feuille de saisie_FRANCAIS'!P5:T5,2))</f>
        <v>A</v>
      </c>
      <c r="U7" s="45" t="e">
        <f>T7/5*100</f>
        <v>#VALUE!</v>
      </c>
      <c r="V7" s="45" t="str">
        <f>IF(OR('feuille de saisie_FRANCAIS'!U5="A",'feuille de saisie_FRANCAIS'!U5="",'feuille de saisie_FRANCAIS'!AC5="A",'feuille de saisie_FRANCAIS'!AC5=""),"A",COUNTIF('feuille de saisie_FRANCAIS'!U5:AC5,1)+COUNTIF('feuille de saisie_FRANCAIS'!U5:AC5,2))</f>
        <v>A</v>
      </c>
      <c r="W7" s="45" t="e">
        <f>V7/9*100</f>
        <v>#VALUE!</v>
      </c>
      <c r="X7" s="45" t="str">
        <f>IF(OR('feuille de saisie_FRANCAIS'!AD5="A",'feuille de saisie_FRANCAIS'!AD5="",'feuille de saisie_FRANCAIS'!AE5="A",'feuille de saisie_FRANCAIS'!AE5=""),"A",COUNTIF('feuille de saisie_FRANCAIS'!AD5:AE5,1)+COUNTIF('feuille de saisie_FRANCAIS'!AD5:AE5,2))</f>
        <v>A</v>
      </c>
      <c r="Y7" s="45" t="e">
        <f>X7/2*100</f>
        <v>#VALUE!</v>
      </c>
      <c r="Z7" s="45" t="str">
        <f>IF(OR('feuille de saisie_FRANCAIS'!AF5="A",'feuille de saisie_FRANCAIS'!AF5=""),"A",COUNTIF('feuille de saisie_FRANCAIS'!AF5:AF5,1)+COUNTIF('feuille de saisie_FRANCAIS'!AF5:AF5,2))</f>
        <v>A</v>
      </c>
      <c r="AA7" s="52" t="e">
        <f>Z7/1*100</f>
        <v>#VALUE!</v>
      </c>
      <c r="AB7" s="44" t="str">
        <f>IF(OR('feuille de saisie_FRANCAIS'!AG5="A",'feuille de saisie_FRANCAIS'!AG5="",'feuille de saisie_FRANCAIS'!AJ5="A",'feuille de saisie_FRANCAIS'!AJ5=""),"A",COUNTIF('feuille de saisie_FRANCAIS'!AG5:AJ5,1)+COUNTIF('feuille de saisie_FRANCAIS'!AG5:AJ5,2))</f>
        <v>A</v>
      </c>
      <c r="AC7" s="45" t="e">
        <f>AB7/4*100</f>
        <v>#VALUE!</v>
      </c>
      <c r="AD7" s="45" t="str">
        <f>IF(OR('feuille de saisie_FRANCAIS'!AK5="A",'feuille de saisie_FRANCAIS'!AK5="",'feuille de saisie_FRANCAIS'!AL5="A",'feuille de saisie_FRANCAIS'!AL5=""),"A",COUNTIF('feuille de saisie_FRANCAIS'!AK5:AL5,1)+COUNTIF('feuille de saisie_FRANCAIS'!AK5:AL5,2))</f>
        <v>A</v>
      </c>
      <c r="AE7" s="45" t="e">
        <f>AD7/2*100</f>
        <v>#VALUE!</v>
      </c>
      <c r="AF7" s="45" t="str">
        <f>IF(OR('feuille de saisie_FRANCAIS'!AM5="A",'feuille de saisie_FRANCAIS'!AM5="",'feuille de saisie_FRANCAIS'!AO5="A",'feuille de saisie_FRANCAIS'!AO5=""),"A",COUNTIF('feuille de saisie_FRANCAIS'!AM5:AO5,1)+COUNTIF('feuille de saisie_FRANCAIS'!AM5:AO5,2))</f>
        <v>A</v>
      </c>
      <c r="AG7" s="52" t="e">
        <f>AF7/3*100</f>
        <v>#VALUE!</v>
      </c>
    </row>
    <row r="8" spans="1:33" ht="12.75" customHeight="1">
      <c r="A8" s="38">
        <f>'feuille de saisie_MATHS'!A6</f>
        <v>0</v>
      </c>
      <c r="B8" s="20">
        <f>'feuille de saisie_MATHS'!B6</f>
        <v>0</v>
      </c>
      <c r="C8" s="20">
        <f>'feuille de saisie_MATHS'!C6</f>
        <v>0</v>
      </c>
      <c r="D8" s="20">
        <f>'feuille de saisie_MATHS'!D6</f>
        <v>0</v>
      </c>
      <c r="E8" s="55">
        <f>'feuille de saisie_MATHS'!E6</f>
        <v>0</v>
      </c>
      <c r="F8" s="38">
        <f>COUNTIF('feuille de saisie_FRANCAIS'!F6:AO6,1)+COUNTIF('feuille de saisie_FRANCAIS'!F6:AO6,2)</f>
        <v>0</v>
      </c>
      <c r="G8" s="20" t="e">
        <f>F8/COUNTA('feuille de saisie_FRANCAIS'!F6:AO6)*100</f>
        <v>#DIV/0!</v>
      </c>
      <c r="H8" s="20">
        <f>COUNTIF('feuille de saisie_FRANCAIS'!F6:AO6,0)</f>
        <v>0</v>
      </c>
      <c r="I8" s="20" t="e">
        <f>H8/COUNTA('feuille de saisie_FRANCAIS'!F6:AO6)*100</f>
        <v>#DIV/0!</v>
      </c>
      <c r="J8" s="20">
        <f>COUNTIF('feuille de saisie_FRANCAIS'!F6:AO6,9)</f>
        <v>0</v>
      </c>
      <c r="K8" s="53" t="e">
        <f>J8/COUNTA('feuille de saisie_FRANCAIS'!F6:AO6)*100</f>
        <v>#DIV/0!</v>
      </c>
      <c r="L8" s="28">
        <f>COUNTIF('feuille de saisie_FRANCAIS'!F6:AI6,9)</f>
        <v>0</v>
      </c>
      <c r="M8" s="55">
        <f t="shared" si="0"/>
        <v>0</v>
      </c>
      <c r="N8" s="44" t="str">
        <f>IF(OR('feuille de saisie_FRANCAIS'!F6="A",'feuille de saisie_FRANCAIS'!J6="",'feuille de saisie_FRANCAIS'!J6="A",'feuille de saisie_FRANCAIS'!F6=""),"A",COUNTIF('feuille de saisie_FRANCAIS'!F6:J6,1)+COUNTIF('feuille de saisie_FRANCAIS'!F6:J6,2))</f>
        <v>A</v>
      </c>
      <c r="O8" s="52" t="e">
        <f aca="true" t="shared" si="1" ref="O8:O37">N8/5*100</f>
        <v>#VALUE!</v>
      </c>
      <c r="P8" s="44" t="str">
        <f>IF(OR('feuille de saisie_FRANCAIS'!K6="A",'feuille de saisie_FRANCAIS'!K6="",'feuille de saisie_FRANCAIS'!N6="A",'feuille de saisie_FRANCAIS'!N6=""),"A",COUNTIF('feuille de saisie_FRANCAIS'!K6:N6,1)+COUNTIF('feuille de saisie_FRANCAIS'!K6:N6,2))</f>
        <v>A</v>
      </c>
      <c r="Q8" s="45" t="e">
        <f aca="true" t="shared" si="2" ref="Q8:Q37">P8/4*100</f>
        <v>#VALUE!</v>
      </c>
      <c r="R8" s="45" t="str">
        <f>IF(OR('feuille de saisie_FRANCAIS'!O6="A",'feuille de saisie_FRANCAIS'!O6=""),"A",COUNTIF('feuille de saisie_FRANCAIS'!O6:O6,1)+COUNTIF('feuille de saisie_FRANCAIS'!O6:O6,2))</f>
        <v>A</v>
      </c>
      <c r="S8" s="45" t="e">
        <f aca="true" t="shared" si="3" ref="S8:S37">R8/1*100</f>
        <v>#VALUE!</v>
      </c>
      <c r="T8" s="45" t="str">
        <f>IF(OR('feuille de saisie_FRANCAIS'!P6="A",'feuille de saisie_FRANCAIS'!P6="",'feuille de saisie_FRANCAIS'!T6="A",'feuille de saisie_FRANCAIS'!T6=""),"A",COUNTIF('feuille de saisie_FRANCAIS'!P6:T6,1)+COUNTIF('feuille de saisie_FRANCAIS'!P6:T6,2))</f>
        <v>A</v>
      </c>
      <c r="U8" s="45" t="e">
        <f aca="true" t="shared" si="4" ref="U8:U37">T8/5*100</f>
        <v>#VALUE!</v>
      </c>
      <c r="V8" s="45" t="str">
        <f>IF(OR('feuille de saisie_FRANCAIS'!U6="A",'feuille de saisie_FRANCAIS'!U6="",'feuille de saisie_FRANCAIS'!AC6="A",'feuille de saisie_FRANCAIS'!AC6=""),"A",COUNTIF('feuille de saisie_FRANCAIS'!U6:AC6,1)+COUNTIF('feuille de saisie_FRANCAIS'!U6:AC6,2))</f>
        <v>A</v>
      </c>
      <c r="W8" s="45" t="e">
        <f aca="true" t="shared" si="5" ref="W8:W37">V8/9*100</f>
        <v>#VALUE!</v>
      </c>
      <c r="X8" s="45" t="str">
        <f>IF(OR('feuille de saisie_FRANCAIS'!AD6="A",'feuille de saisie_FRANCAIS'!AD6="",'feuille de saisie_FRANCAIS'!AE6="A",'feuille de saisie_FRANCAIS'!AE6=""),"A",COUNTIF('feuille de saisie_FRANCAIS'!AD6:AE6,1)+COUNTIF('feuille de saisie_FRANCAIS'!AD6:AE6,2))</f>
        <v>A</v>
      </c>
      <c r="Y8" s="45" t="e">
        <f aca="true" t="shared" si="6" ref="Y8:Y37">X8/2*100</f>
        <v>#VALUE!</v>
      </c>
      <c r="Z8" s="45" t="str">
        <f>IF(OR('feuille de saisie_FRANCAIS'!AF6="A",'feuille de saisie_FRANCAIS'!AF6=""),"A",COUNTIF('feuille de saisie_FRANCAIS'!AF6:AF6,1)+COUNTIF('feuille de saisie_FRANCAIS'!AF6:AF6,2))</f>
        <v>A</v>
      </c>
      <c r="AA8" s="52" t="e">
        <f aca="true" t="shared" si="7" ref="AA8:AA37">Z8/1*100</f>
        <v>#VALUE!</v>
      </c>
      <c r="AB8" s="44" t="str">
        <f>IF(OR('feuille de saisie_FRANCAIS'!AG6="A",'feuille de saisie_FRANCAIS'!AG6="",'feuille de saisie_FRANCAIS'!AJ6="A",'feuille de saisie_FRANCAIS'!AJ6=""),"A",COUNTIF('feuille de saisie_FRANCAIS'!AG6:AJ6,1)+COUNTIF('feuille de saisie_FRANCAIS'!AG6:AJ6,2))</f>
        <v>A</v>
      </c>
      <c r="AC8" s="45" t="e">
        <f aca="true" t="shared" si="8" ref="AC8:AC37">AB8/4*100</f>
        <v>#VALUE!</v>
      </c>
      <c r="AD8" s="45" t="str">
        <f>IF(OR('feuille de saisie_FRANCAIS'!AK6="A",'feuille de saisie_FRANCAIS'!AK6="",'feuille de saisie_FRANCAIS'!AL6="A",'feuille de saisie_FRANCAIS'!AL6=""),"A",COUNTIF('feuille de saisie_FRANCAIS'!AK6:AL6,1)+COUNTIF('feuille de saisie_FRANCAIS'!AK6:AL6,2))</f>
        <v>A</v>
      </c>
      <c r="AE8" s="45" t="e">
        <f aca="true" t="shared" si="9" ref="AE8:AE37">AD8/2*100</f>
        <v>#VALUE!</v>
      </c>
      <c r="AF8" s="45" t="str">
        <f>IF(OR('feuille de saisie_FRANCAIS'!AM6="A",'feuille de saisie_FRANCAIS'!AM6="",'feuille de saisie_FRANCAIS'!AO6="A",'feuille de saisie_FRANCAIS'!AO6=""),"A",COUNTIF('feuille de saisie_FRANCAIS'!AM6:AO6,1)+COUNTIF('feuille de saisie_FRANCAIS'!AM6:AO6,2))</f>
        <v>A</v>
      </c>
      <c r="AG8" s="52" t="e">
        <f aca="true" t="shared" si="10" ref="AG8:AG37">AF8/3*100</f>
        <v>#VALUE!</v>
      </c>
    </row>
    <row r="9" spans="1:33" ht="12.75" customHeight="1">
      <c r="A9" s="38">
        <f>'feuille de saisie_MATHS'!A7</f>
        <v>0</v>
      </c>
      <c r="B9" s="20">
        <f>'feuille de saisie_MATHS'!B7</f>
        <v>0</v>
      </c>
      <c r="C9" s="20">
        <f>'feuille de saisie_MATHS'!C7</f>
        <v>0</v>
      </c>
      <c r="D9" s="20">
        <f>'feuille de saisie_MATHS'!D7</f>
        <v>0</v>
      </c>
      <c r="E9" s="55">
        <f>'feuille de saisie_MATHS'!E7</f>
        <v>0</v>
      </c>
      <c r="F9" s="44">
        <f>COUNTIF('feuille de saisie_FRANCAIS'!F7:AO7,1)+COUNTIF('feuille de saisie_FRANCAIS'!F7:AO7,2)</f>
        <v>0</v>
      </c>
      <c r="G9" s="45" t="e">
        <f>F9/COUNTA('feuille de saisie_FRANCAIS'!F7:AO7)*100</f>
        <v>#DIV/0!</v>
      </c>
      <c r="H9" s="45">
        <f>COUNTIF('feuille de saisie_FRANCAIS'!F7:AO7,0)</f>
        <v>0</v>
      </c>
      <c r="I9" s="45" t="e">
        <f>H9/COUNTA('feuille de saisie_FRANCAIS'!F7:AO7)*100</f>
        <v>#DIV/0!</v>
      </c>
      <c r="J9" s="45">
        <f>COUNTIF('feuille de saisie_FRANCAIS'!F7:AO7,9)</f>
        <v>0</v>
      </c>
      <c r="K9" s="52" t="e">
        <f>J9/COUNTA('feuille de saisie_FRANCAIS'!F7:AO7)*100</f>
        <v>#DIV/0!</v>
      </c>
      <c r="L9" s="28">
        <f>COUNTIF('feuille de saisie_FRANCAIS'!F7:AI7,9)</f>
        <v>0</v>
      </c>
      <c r="M9" s="55">
        <f t="shared" si="0"/>
        <v>0</v>
      </c>
      <c r="N9" s="44" t="str">
        <f>IF(OR('feuille de saisie_FRANCAIS'!F7="A",'feuille de saisie_FRANCAIS'!J7="",'feuille de saisie_FRANCAIS'!J7="A",'feuille de saisie_FRANCAIS'!F7=""),"A",COUNTIF('feuille de saisie_FRANCAIS'!F7:J7,1)+COUNTIF('feuille de saisie_FRANCAIS'!F7:J7,2))</f>
        <v>A</v>
      </c>
      <c r="O9" s="52" t="e">
        <f t="shared" si="1"/>
        <v>#VALUE!</v>
      </c>
      <c r="P9" s="44" t="str">
        <f>IF(OR('feuille de saisie_FRANCAIS'!K7="A",'feuille de saisie_FRANCAIS'!K7="",'feuille de saisie_FRANCAIS'!N7="A",'feuille de saisie_FRANCAIS'!N7=""),"A",COUNTIF('feuille de saisie_FRANCAIS'!K7:N7,1)+COUNTIF('feuille de saisie_FRANCAIS'!K7:N7,2))</f>
        <v>A</v>
      </c>
      <c r="Q9" s="45" t="e">
        <f t="shared" si="2"/>
        <v>#VALUE!</v>
      </c>
      <c r="R9" s="45" t="str">
        <f>IF(OR('feuille de saisie_FRANCAIS'!O7="A",'feuille de saisie_FRANCAIS'!O7=""),"A",COUNTIF('feuille de saisie_FRANCAIS'!O7:O7,1)+COUNTIF('feuille de saisie_FRANCAIS'!O7:O7,2))</f>
        <v>A</v>
      </c>
      <c r="S9" s="45" t="e">
        <f t="shared" si="3"/>
        <v>#VALUE!</v>
      </c>
      <c r="T9" s="45" t="str">
        <f>IF(OR('feuille de saisie_FRANCAIS'!P7="A",'feuille de saisie_FRANCAIS'!P7="",'feuille de saisie_FRANCAIS'!T7="A",'feuille de saisie_FRANCAIS'!T7=""),"A",COUNTIF('feuille de saisie_FRANCAIS'!P7:T7,1)+COUNTIF('feuille de saisie_FRANCAIS'!P7:T7,2))</f>
        <v>A</v>
      </c>
      <c r="U9" s="45" t="e">
        <f t="shared" si="4"/>
        <v>#VALUE!</v>
      </c>
      <c r="V9" s="45" t="str">
        <f>IF(OR('feuille de saisie_FRANCAIS'!U7="A",'feuille de saisie_FRANCAIS'!U7="",'feuille de saisie_FRANCAIS'!AC7="A",'feuille de saisie_FRANCAIS'!AC7=""),"A",COUNTIF('feuille de saisie_FRANCAIS'!U7:AC7,1)+COUNTIF('feuille de saisie_FRANCAIS'!U7:AC7,2))</f>
        <v>A</v>
      </c>
      <c r="W9" s="45" t="e">
        <f t="shared" si="5"/>
        <v>#VALUE!</v>
      </c>
      <c r="X9" s="45" t="str">
        <f>IF(OR('feuille de saisie_FRANCAIS'!AD7="A",'feuille de saisie_FRANCAIS'!AD7="",'feuille de saisie_FRANCAIS'!AE7="A",'feuille de saisie_FRANCAIS'!AE7=""),"A",COUNTIF('feuille de saisie_FRANCAIS'!AD7:AE7,1)+COUNTIF('feuille de saisie_FRANCAIS'!AD7:AE7,2))</f>
        <v>A</v>
      </c>
      <c r="Y9" s="45" t="e">
        <f t="shared" si="6"/>
        <v>#VALUE!</v>
      </c>
      <c r="Z9" s="45" t="str">
        <f>IF(OR('feuille de saisie_FRANCAIS'!AF7="A",'feuille de saisie_FRANCAIS'!AF7=""),"A",COUNTIF('feuille de saisie_FRANCAIS'!AF7:AF7,1)+COUNTIF('feuille de saisie_FRANCAIS'!AF7:AF7,2))</f>
        <v>A</v>
      </c>
      <c r="AA9" s="52" t="e">
        <f t="shared" si="7"/>
        <v>#VALUE!</v>
      </c>
      <c r="AB9" s="44" t="str">
        <f>IF(OR('feuille de saisie_FRANCAIS'!AG7="A",'feuille de saisie_FRANCAIS'!AG7="",'feuille de saisie_FRANCAIS'!AJ7="A",'feuille de saisie_FRANCAIS'!AJ7=""),"A",COUNTIF('feuille de saisie_FRANCAIS'!AG7:AJ7,1)+COUNTIF('feuille de saisie_FRANCAIS'!AG7:AJ7,2))</f>
        <v>A</v>
      </c>
      <c r="AC9" s="45" t="e">
        <f t="shared" si="8"/>
        <v>#VALUE!</v>
      </c>
      <c r="AD9" s="45" t="str">
        <f>IF(OR('feuille de saisie_FRANCAIS'!AK7="A",'feuille de saisie_FRANCAIS'!AK7="",'feuille de saisie_FRANCAIS'!AL7="A",'feuille de saisie_FRANCAIS'!AL7=""),"A",COUNTIF('feuille de saisie_FRANCAIS'!AK7:AL7,1)+COUNTIF('feuille de saisie_FRANCAIS'!AK7:AL7,2))</f>
        <v>A</v>
      </c>
      <c r="AE9" s="45" t="e">
        <f t="shared" si="9"/>
        <v>#VALUE!</v>
      </c>
      <c r="AF9" s="45" t="str">
        <f>IF(OR('feuille de saisie_FRANCAIS'!AM7="A",'feuille de saisie_FRANCAIS'!AM7="",'feuille de saisie_FRANCAIS'!AO7="A",'feuille de saisie_FRANCAIS'!AO7=""),"A",COUNTIF('feuille de saisie_FRANCAIS'!AM7:AO7,1)+COUNTIF('feuille de saisie_FRANCAIS'!AM7:AO7,2))</f>
        <v>A</v>
      </c>
      <c r="AG9" s="52" t="e">
        <f t="shared" si="10"/>
        <v>#VALUE!</v>
      </c>
    </row>
    <row r="10" spans="1:33" ht="12.75" customHeight="1">
      <c r="A10" s="38">
        <f>'feuille de saisie_MATHS'!A8</f>
        <v>0</v>
      </c>
      <c r="B10" s="20">
        <f>'feuille de saisie_MATHS'!B8</f>
        <v>0</v>
      </c>
      <c r="C10" s="20">
        <f>'feuille de saisie_MATHS'!C8</f>
        <v>0</v>
      </c>
      <c r="D10" s="20">
        <f>'feuille de saisie_MATHS'!D8</f>
        <v>0</v>
      </c>
      <c r="E10" s="55">
        <f>'feuille de saisie_MATHS'!E8</f>
        <v>0</v>
      </c>
      <c r="F10" s="44">
        <f>COUNTIF('feuille de saisie_FRANCAIS'!F8:AO8,1)+COUNTIF('feuille de saisie_FRANCAIS'!F8:AO8,2)</f>
        <v>0</v>
      </c>
      <c r="G10" s="45" t="e">
        <f>F10/COUNTA('feuille de saisie_FRANCAIS'!F8:AO8)*100</f>
        <v>#DIV/0!</v>
      </c>
      <c r="H10" s="45">
        <f>COUNTIF('feuille de saisie_FRANCAIS'!F8:AO8,0)</f>
        <v>0</v>
      </c>
      <c r="I10" s="45" t="e">
        <f>H10/COUNTA('feuille de saisie_FRANCAIS'!F8:AO8)*100</f>
        <v>#DIV/0!</v>
      </c>
      <c r="J10" s="45">
        <f>COUNTIF('feuille de saisie_FRANCAIS'!F8:AO8,9)</f>
        <v>0</v>
      </c>
      <c r="K10" s="52" t="e">
        <f>J10/COUNTA('feuille de saisie_FRANCAIS'!F8:AO8)*100</f>
        <v>#DIV/0!</v>
      </c>
      <c r="L10" s="28">
        <f>COUNTIF('feuille de saisie_FRANCAIS'!F8:AI8,9)</f>
        <v>0</v>
      </c>
      <c r="M10" s="55">
        <f t="shared" si="0"/>
        <v>0</v>
      </c>
      <c r="N10" s="44" t="str">
        <f>IF(OR('feuille de saisie_FRANCAIS'!F8="A",'feuille de saisie_FRANCAIS'!J8="",'feuille de saisie_FRANCAIS'!J8="A",'feuille de saisie_FRANCAIS'!F8=""),"A",COUNTIF('feuille de saisie_FRANCAIS'!F8:J8,1)+COUNTIF('feuille de saisie_FRANCAIS'!F8:J8,2))</f>
        <v>A</v>
      </c>
      <c r="O10" s="52" t="e">
        <f t="shared" si="1"/>
        <v>#VALUE!</v>
      </c>
      <c r="P10" s="44" t="str">
        <f>IF(OR('feuille de saisie_FRANCAIS'!K8="A",'feuille de saisie_FRANCAIS'!K8="",'feuille de saisie_FRANCAIS'!N8="A",'feuille de saisie_FRANCAIS'!N8=""),"A",COUNTIF('feuille de saisie_FRANCAIS'!K8:N8,1)+COUNTIF('feuille de saisie_FRANCAIS'!K8:N8,2))</f>
        <v>A</v>
      </c>
      <c r="Q10" s="45" t="e">
        <f t="shared" si="2"/>
        <v>#VALUE!</v>
      </c>
      <c r="R10" s="45" t="str">
        <f>IF(OR('feuille de saisie_FRANCAIS'!O8="A",'feuille de saisie_FRANCAIS'!O8=""),"A",COUNTIF('feuille de saisie_FRANCAIS'!O8:O8,1)+COUNTIF('feuille de saisie_FRANCAIS'!O8:O8,2))</f>
        <v>A</v>
      </c>
      <c r="S10" s="45" t="e">
        <f t="shared" si="3"/>
        <v>#VALUE!</v>
      </c>
      <c r="T10" s="45" t="str">
        <f>IF(OR('feuille de saisie_FRANCAIS'!P8="A",'feuille de saisie_FRANCAIS'!P8="",'feuille de saisie_FRANCAIS'!T8="A",'feuille de saisie_FRANCAIS'!T8=""),"A",COUNTIF('feuille de saisie_FRANCAIS'!P8:T8,1)+COUNTIF('feuille de saisie_FRANCAIS'!P8:T8,2))</f>
        <v>A</v>
      </c>
      <c r="U10" s="45" t="e">
        <f t="shared" si="4"/>
        <v>#VALUE!</v>
      </c>
      <c r="V10" s="45" t="str">
        <f>IF(OR('feuille de saisie_FRANCAIS'!U8="A",'feuille de saisie_FRANCAIS'!U8="",'feuille de saisie_FRANCAIS'!AC8="A",'feuille de saisie_FRANCAIS'!AC8=""),"A",COUNTIF('feuille de saisie_FRANCAIS'!U8:AC8,1)+COUNTIF('feuille de saisie_FRANCAIS'!U8:AC8,2))</f>
        <v>A</v>
      </c>
      <c r="W10" s="45" t="e">
        <f t="shared" si="5"/>
        <v>#VALUE!</v>
      </c>
      <c r="X10" s="45" t="str">
        <f>IF(OR('feuille de saisie_FRANCAIS'!AD8="A",'feuille de saisie_FRANCAIS'!AD8="",'feuille de saisie_FRANCAIS'!AE8="A",'feuille de saisie_FRANCAIS'!AE8=""),"A",COUNTIF('feuille de saisie_FRANCAIS'!AD8:AE8,1)+COUNTIF('feuille de saisie_FRANCAIS'!AD8:AE8,2))</f>
        <v>A</v>
      </c>
      <c r="Y10" s="45" t="e">
        <f t="shared" si="6"/>
        <v>#VALUE!</v>
      </c>
      <c r="Z10" s="45" t="str">
        <f>IF(OR('feuille de saisie_FRANCAIS'!AF8="A",'feuille de saisie_FRANCAIS'!AF8=""),"A",COUNTIF('feuille de saisie_FRANCAIS'!AF8:AF8,1)+COUNTIF('feuille de saisie_FRANCAIS'!AF8:AF8,2))</f>
        <v>A</v>
      </c>
      <c r="AA10" s="52" t="e">
        <f t="shared" si="7"/>
        <v>#VALUE!</v>
      </c>
      <c r="AB10" s="44" t="str">
        <f>IF(OR('feuille de saisie_FRANCAIS'!AG8="A",'feuille de saisie_FRANCAIS'!AG8="",'feuille de saisie_FRANCAIS'!AJ8="A",'feuille de saisie_FRANCAIS'!AJ8=""),"A",COUNTIF('feuille de saisie_FRANCAIS'!AG8:AJ8,1)+COUNTIF('feuille de saisie_FRANCAIS'!AG8:AJ8,2))</f>
        <v>A</v>
      </c>
      <c r="AC10" s="45" t="e">
        <f t="shared" si="8"/>
        <v>#VALUE!</v>
      </c>
      <c r="AD10" s="45" t="str">
        <f>IF(OR('feuille de saisie_FRANCAIS'!AK8="A",'feuille de saisie_FRANCAIS'!AK8="",'feuille de saisie_FRANCAIS'!AL8="A",'feuille de saisie_FRANCAIS'!AL8=""),"A",COUNTIF('feuille de saisie_FRANCAIS'!AK8:AL8,1)+COUNTIF('feuille de saisie_FRANCAIS'!AK8:AL8,2))</f>
        <v>A</v>
      </c>
      <c r="AE10" s="45" t="e">
        <f t="shared" si="9"/>
        <v>#VALUE!</v>
      </c>
      <c r="AF10" s="45" t="str">
        <f>IF(OR('feuille de saisie_FRANCAIS'!AM8="A",'feuille de saisie_FRANCAIS'!AM8="",'feuille de saisie_FRANCAIS'!AO8="A",'feuille de saisie_FRANCAIS'!AO8=""),"A",COUNTIF('feuille de saisie_FRANCAIS'!AM8:AO8,1)+COUNTIF('feuille de saisie_FRANCAIS'!AM8:AO8,2))</f>
        <v>A</v>
      </c>
      <c r="AG10" s="52" t="e">
        <f t="shared" si="10"/>
        <v>#VALUE!</v>
      </c>
    </row>
    <row r="11" spans="1:33" ht="12.75" customHeight="1">
      <c r="A11" s="38">
        <f>'feuille de saisie_MATHS'!A9</f>
        <v>0</v>
      </c>
      <c r="B11" s="20">
        <f>'feuille de saisie_MATHS'!B9</f>
        <v>0</v>
      </c>
      <c r="C11" s="20">
        <f>'feuille de saisie_MATHS'!C9</f>
        <v>0</v>
      </c>
      <c r="D11" s="20">
        <f>'feuille de saisie_MATHS'!D9</f>
        <v>0</v>
      </c>
      <c r="E11" s="55">
        <f>'feuille de saisie_MATHS'!E9</f>
        <v>0</v>
      </c>
      <c r="F11" s="44">
        <f>COUNTIF('feuille de saisie_FRANCAIS'!F9:AO9,1)+COUNTIF('feuille de saisie_FRANCAIS'!F9:AO9,2)</f>
        <v>0</v>
      </c>
      <c r="G11" s="45" t="e">
        <f>F11/COUNTA('feuille de saisie_FRANCAIS'!F9:AO9)*100</f>
        <v>#DIV/0!</v>
      </c>
      <c r="H11" s="45">
        <f>COUNTIF('feuille de saisie_FRANCAIS'!F9:AO9,0)</f>
        <v>0</v>
      </c>
      <c r="I11" s="45" t="e">
        <f>H11/COUNTA('feuille de saisie_FRANCAIS'!F9:AO9)*100</f>
        <v>#DIV/0!</v>
      </c>
      <c r="J11" s="45">
        <f>COUNTIF('feuille de saisie_FRANCAIS'!F9:AO9,9)</f>
        <v>0</v>
      </c>
      <c r="K11" s="52" t="e">
        <f>J11/COUNTA('feuille de saisie_FRANCAIS'!F9:AO9)*100</f>
        <v>#DIV/0!</v>
      </c>
      <c r="L11" s="28">
        <f>COUNTIF('feuille de saisie_FRANCAIS'!F9:AI9,9)</f>
        <v>0</v>
      </c>
      <c r="M11" s="55">
        <f t="shared" si="0"/>
        <v>0</v>
      </c>
      <c r="N11" s="44" t="str">
        <f>IF(OR('feuille de saisie_FRANCAIS'!F9="A",'feuille de saisie_FRANCAIS'!J9="",'feuille de saisie_FRANCAIS'!J9="A",'feuille de saisie_FRANCAIS'!F9=""),"A",COUNTIF('feuille de saisie_FRANCAIS'!F9:J9,1)+COUNTIF('feuille de saisie_FRANCAIS'!F9:J9,2))</f>
        <v>A</v>
      </c>
      <c r="O11" s="52" t="e">
        <f t="shared" si="1"/>
        <v>#VALUE!</v>
      </c>
      <c r="P11" s="44" t="str">
        <f>IF(OR('feuille de saisie_FRANCAIS'!K9="A",'feuille de saisie_FRANCAIS'!K9="",'feuille de saisie_FRANCAIS'!N9="A",'feuille de saisie_FRANCAIS'!N9=""),"A",COUNTIF('feuille de saisie_FRANCAIS'!K9:N9,1)+COUNTIF('feuille de saisie_FRANCAIS'!K9:N9,2))</f>
        <v>A</v>
      </c>
      <c r="Q11" s="45" t="e">
        <f t="shared" si="2"/>
        <v>#VALUE!</v>
      </c>
      <c r="R11" s="45" t="str">
        <f>IF(OR('feuille de saisie_FRANCAIS'!O9="A",'feuille de saisie_FRANCAIS'!O9=""),"A",COUNTIF('feuille de saisie_FRANCAIS'!O9:O9,1)+COUNTIF('feuille de saisie_FRANCAIS'!O9:O9,2))</f>
        <v>A</v>
      </c>
      <c r="S11" s="45" t="e">
        <f t="shared" si="3"/>
        <v>#VALUE!</v>
      </c>
      <c r="T11" s="45" t="str">
        <f>IF(OR('feuille de saisie_FRANCAIS'!P9="A",'feuille de saisie_FRANCAIS'!P9="",'feuille de saisie_FRANCAIS'!T9="A",'feuille de saisie_FRANCAIS'!T9=""),"A",COUNTIF('feuille de saisie_FRANCAIS'!P9:T9,1)+COUNTIF('feuille de saisie_FRANCAIS'!P9:T9,2))</f>
        <v>A</v>
      </c>
      <c r="U11" s="45" t="e">
        <f t="shared" si="4"/>
        <v>#VALUE!</v>
      </c>
      <c r="V11" s="45" t="str">
        <f>IF(OR('feuille de saisie_FRANCAIS'!U9="A",'feuille de saisie_FRANCAIS'!U9="",'feuille de saisie_FRANCAIS'!AC9="A",'feuille de saisie_FRANCAIS'!AC9=""),"A",COUNTIF('feuille de saisie_FRANCAIS'!U9:AC9,1)+COUNTIF('feuille de saisie_FRANCAIS'!U9:AC9,2))</f>
        <v>A</v>
      </c>
      <c r="W11" s="45" t="e">
        <f t="shared" si="5"/>
        <v>#VALUE!</v>
      </c>
      <c r="X11" s="45" t="str">
        <f>IF(OR('feuille de saisie_FRANCAIS'!AD9="A",'feuille de saisie_FRANCAIS'!AD9="",'feuille de saisie_FRANCAIS'!AE9="A",'feuille de saisie_FRANCAIS'!AE9=""),"A",COUNTIF('feuille de saisie_FRANCAIS'!AD9:AE9,1)+COUNTIF('feuille de saisie_FRANCAIS'!AD9:AE9,2))</f>
        <v>A</v>
      </c>
      <c r="Y11" s="45" t="e">
        <f t="shared" si="6"/>
        <v>#VALUE!</v>
      </c>
      <c r="Z11" s="45" t="str">
        <f>IF(OR('feuille de saisie_FRANCAIS'!AF9="A",'feuille de saisie_FRANCAIS'!AF9=""),"A",COUNTIF('feuille de saisie_FRANCAIS'!AF9:AF9,1)+COUNTIF('feuille de saisie_FRANCAIS'!AF9:AF9,2))</f>
        <v>A</v>
      </c>
      <c r="AA11" s="52" t="e">
        <f t="shared" si="7"/>
        <v>#VALUE!</v>
      </c>
      <c r="AB11" s="44" t="str">
        <f>IF(OR('feuille de saisie_FRANCAIS'!AG9="A",'feuille de saisie_FRANCAIS'!AG9="",'feuille de saisie_FRANCAIS'!AJ9="A",'feuille de saisie_FRANCAIS'!AJ9=""),"A",COUNTIF('feuille de saisie_FRANCAIS'!AG9:AJ9,1)+COUNTIF('feuille de saisie_FRANCAIS'!AG9:AJ9,2))</f>
        <v>A</v>
      </c>
      <c r="AC11" s="45" t="e">
        <f t="shared" si="8"/>
        <v>#VALUE!</v>
      </c>
      <c r="AD11" s="45" t="str">
        <f>IF(OR('feuille de saisie_FRANCAIS'!AK9="A",'feuille de saisie_FRANCAIS'!AK9="",'feuille de saisie_FRANCAIS'!AL9="A",'feuille de saisie_FRANCAIS'!AL9=""),"A",COUNTIF('feuille de saisie_FRANCAIS'!AK9:AL9,1)+COUNTIF('feuille de saisie_FRANCAIS'!AK9:AL9,2))</f>
        <v>A</v>
      </c>
      <c r="AE11" s="45" t="e">
        <f t="shared" si="9"/>
        <v>#VALUE!</v>
      </c>
      <c r="AF11" s="45" t="str">
        <f>IF(OR('feuille de saisie_FRANCAIS'!AM9="A",'feuille de saisie_FRANCAIS'!AM9="",'feuille de saisie_FRANCAIS'!AO9="A",'feuille de saisie_FRANCAIS'!AO9=""),"A",COUNTIF('feuille de saisie_FRANCAIS'!AM9:AO9,1)+COUNTIF('feuille de saisie_FRANCAIS'!AM9:AO9,2))</f>
        <v>A</v>
      </c>
      <c r="AG11" s="52" t="e">
        <f t="shared" si="10"/>
        <v>#VALUE!</v>
      </c>
    </row>
    <row r="12" spans="1:33" ht="12.75" customHeight="1">
      <c r="A12" s="38">
        <f>'feuille de saisie_MATHS'!A10</f>
        <v>0</v>
      </c>
      <c r="B12" s="20">
        <f>'feuille de saisie_MATHS'!B10</f>
        <v>0</v>
      </c>
      <c r="C12" s="20">
        <f>'feuille de saisie_MATHS'!C10</f>
        <v>0</v>
      </c>
      <c r="D12" s="20">
        <f>'feuille de saisie_MATHS'!D10</f>
        <v>0</v>
      </c>
      <c r="E12" s="55">
        <f>'feuille de saisie_MATHS'!E10</f>
        <v>0</v>
      </c>
      <c r="F12" s="44">
        <f>COUNTIF('feuille de saisie_FRANCAIS'!F10:AO10,1)+COUNTIF('feuille de saisie_FRANCAIS'!F10:AO10,2)</f>
        <v>0</v>
      </c>
      <c r="G12" s="45" t="e">
        <f>F12/COUNTA('feuille de saisie_FRANCAIS'!F10:AO10)*100</f>
        <v>#DIV/0!</v>
      </c>
      <c r="H12" s="45">
        <f>COUNTIF('feuille de saisie_FRANCAIS'!F10:AO10,0)</f>
        <v>0</v>
      </c>
      <c r="I12" s="45" t="e">
        <f>H12/COUNTA('feuille de saisie_FRANCAIS'!F10:AO10)*100</f>
        <v>#DIV/0!</v>
      </c>
      <c r="J12" s="45">
        <f>COUNTIF('feuille de saisie_FRANCAIS'!F10:AO10,9)</f>
        <v>0</v>
      </c>
      <c r="K12" s="52" t="e">
        <f>J12/COUNTA('feuille de saisie_FRANCAIS'!F10:AO10)*100</f>
        <v>#DIV/0!</v>
      </c>
      <c r="L12" s="28">
        <f>COUNTIF('feuille de saisie_FRANCAIS'!F10:AI10,9)</f>
        <v>0</v>
      </c>
      <c r="M12" s="55">
        <f t="shared" si="0"/>
        <v>0</v>
      </c>
      <c r="N12" s="44" t="str">
        <f>IF(OR('feuille de saisie_FRANCAIS'!F10="A",'feuille de saisie_FRANCAIS'!J10="",'feuille de saisie_FRANCAIS'!J10="A",'feuille de saisie_FRANCAIS'!F10=""),"A",COUNTIF('feuille de saisie_FRANCAIS'!F10:J10,1)+COUNTIF('feuille de saisie_FRANCAIS'!F10:J10,2))</f>
        <v>A</v>
      </c>
      <c r="O12" s="52" t="e">
        <f t="shared" si="1"/>
        <v>#VALUE!</v>
      </c>
      <c r="P12" s="44" t="str">
        <f>IF(OR('feuille de saisie_FRANCAIS'!K10="A",'feuille de saisie_FRANCAIS'!K10="",'feuille de saisie_FRANCAIS'!N10="A",'feuille de saisie_FRANCAIS'!N10=""),"A",COUNTIF('feuille de saisie_FRANCAIS'!K10:N10,1)+COUNTIF('feuille de saisie_FRANCAIS'!K10:N10,2))</f>
        <v>A</v>
      </c>
      <c r="Q12" s="45" t="e">
        <f t="shared" si="2"/>
        <v>#VALUE!</v>
      </c>
      <c r="R12" s="45" t="str">
        <f>IF(OR('feuille de saisie_FRANCAIS'!O10="A",'feuille de saisie_FRANCAIS'!O10=""),"A",COUNTIF('feuille de saisie_FRANCAIS'!O10:O10,1)+COUNTIF('feuille de saisie_FRANCAIS'!O10:O10,2))</f>
        <v>A</v>
      </c>
      <c r="S12" s="45" t="e">
        <f t="shared" si="3"/>
        <v>#VALUE!</v>
      </c>
      <c r="T12" s="45" t="str">
        <f>IF(OR('feuille de saisie_FRANCAIS'!P10="A",'feuille de saisie_FRANCAIS'!P10="",'feuille de saisie_FRANCAIS'!T10="A",'feuille de saisie_FRANCAIS'!T10=""),"A",COUNTIF('feuille de saisie_FRANCAIS'!P10:T10,1)+COUNTIF('feuille de saisie_FRANCAIS'!P10:T10,2))</f>
        <v>A</v>
      </c>
      <c r="U12" s="45" t="e">
        <f t="shared" si="4"/>
        <v>#VALUE!</v>
      </c>
      <c r="V12" s="45" t="str">
        <f>IF(OR('feuille de saisie_FRANCAIS'!U10="A",'feuille de saisie_FRANCAIS'!U10="",'feuille de saisie_FRANCAIS'!AC10="A",'feuille de saisie_FRANCAIS'!AC10=""),"A",COUNTIF('feuille de saisie_FRANCAIS'!U10:AC10,1)+COUNTIF('feuille de saisie_FRANCAIS'!U10:AC10,2))</f>
        <v>A</v>
      </c>
      <c r="W12" s="45" t="e">
        <f t="shared" si="5"/>
        <v>#VALUE!</v>
      </c>
      <c r="X12" s="45" t="str">
        <f>IF(OR('feuille de saisie_FRANCAIS'!AD10="A",'feuille de saisie_FRANCAIS'!AD10="",'feuille de saisie_FRANCAIS'!AE10="A",'feuille de saisie_FRANCAIS'!AE10=""),"A",COUNTIF('feuille de saisie_FRANCAIS'!AD10:AE10,1)+COUNTIF('feuille de saisie_FRANCAIS'!AD10:AE10,2))</f>
        <v>A</v>
      </c>
      <c r="Y12" s="45" t="e">
        <f t="shared" si="6"/>
        <v>#VALUE!</v>
      </c>
      <c r="Z12" s="45" t="str">
        <f>IF(OR('feuille de saisie_FRANCAIS'!AF10="A",'feuille de saisie_FRANCAIS'!AF10=""),"A",COUNTIF('feuille de saisie_FRANCAIS'!AF10:AF10,1)+COUNTIF('feuille de saisie_FRANCAIS'!AF10:AF10,2))</f>
        <v>A</v>
      </c>
      <c r="AA12" s="52" t="e">
        <f t="shared" si="7"/>
        <v>#VALUE!</v>
      </c>
      <c r="AB12" s="44" t="str">
        <f>IF(OR('feuille de saisie_FRANCAIS'!AG10="A",'feuille de saisie_FRANCAIS'!AG10="",'feuille de saisie_FRANCAIS'!AJ10="A",'feuille de saisie_FRANCAIS'!AJ10=""),"A",COUNTIF('feuille de saisie_FRANCAIS'!AG10:AJ10,1)+COUNTIF('feuille de saisie_FRANCAIS'!AG10:AJ10,2))</f>
        <v>A</v>
      </c>
      <c r="AC12" s="45" t="e">
        <f t="shared" si="8"/>
        <v>#VALUE!</v>
      </c>
      <c r="AD12" s="45" t="str">
        <f>IF(OR('feuille de saisie_FRANCAIS'!AK10="A",'feuille de saisie_FRANCAIS'!AK10="",'feuille de saisie_FRANCAIS'!AL10="A",'feuille de saisie_FRANCAIS'!AL10=""),"A",COUNTIF('feuille de saisie_FRANCAIS'!AK10:AL10,1)+COUNTIF('feuille de saisie_FRANCAIS'!AK10:AL10,2))</f>
        <v>A</v>
      </c>
      <c r="AE12" s="45" t="e">
        <f t="shared" si="9"/>
        <v>#VALUE!</v>
      </c>
      <c r="AF12" s="45" t="str">
        <f>IF(OR('feuille de saisie_FRANCAIS'!AM10="A",'feuille de saisie_FRANCAIS'!AM10="",'feuille de saisie_FRANCAIS'!AO10="A",'feuille de saisie_FRANCAIS'!AO10=""),"A",COUNTIF('feuille de saisie_FRANCAIS'!AM10:AO10,1)+COUNTIF('feuille de saisie_FRANCAIS'!AM10:AO10,2))</f>
        <v>A</v>
      </c>
      <c r="AG12" s="52" t="e">
        <f t="shared" si="10"/>
        <v>#VALUE!</v>
      </c>
    </row>
    <row r="13" spans="1:33" ht="12.75" customHeight="1">
      <c r="A13" s="38">
        <f>'feuille de saisie_MATHS'!A11</f>
        <v>0</v>
      </c>
      <c r="B13" s="20">
        <f>'feuille de saisie_MATHS'!B11</f>
        <v>0</v>
      </c>
      <c r="C13" s="20">
        <f>'feuille de saisie_MATHS'!C11</f>
        <v>0</v>
      </c>
      <c r="D13" s="20">
        <f>'feuille de saisie_MATHS'!D11</f>
        <v>0</v>
      </c>
      <c r="E13" s="55">
        <f>'feuille de saisie_MATHS'!E11</f>
        <v>0</v>
      </c>
      <c r="F13" s="44">
        <f>COUNTIF('feuille de saisie_FRANCAIS'!F11:AO11,1)+COUNTIF('feuille de saisie_FRANCAIS'!F11:AO11,2)</f>
        <v>0</v>
      </c>
      <c r="G13" s="45" t="e">
        <f>F13/COUNTA('feuille de saisie_FRANCAIS'!F11:AO11)*100</f>
        <v>#DIV/0!</v>
      </c>
      <c r="H13" s="45">
        <f>COUNTIF('feuille de saisie_FRANCAIS'!F11:AO11,0)</f>
        <v>0</v>
      </c>
      <c r="I13" s="45" t="e">
        <f>H13/COUNTA('feuille de saisie_FRANCAIS'!F11:AO11)*100</f>
        <v>#DIV/0!</v>
      </c>
      <c r="J13" s="45">
        <f>COUNTIF('feuille de saisie_FRANCAIS'!F11:AO11,9)</f>
        <v>0</v>
      </c>
      <c r="K13" s="52" t="e">
        <f>J13/COUNTA('feuille de saisie_FRANCAIS'!F11:AO11)*100</f>
        <v>#DIV/0!</v>
      </c>
      <c r="L13" s="28">
        <f>COUNTIF('feuille de saisie_FRANCAIS'!F11:AI11,9)</f>
        <v>0</v>
      </c>
      <c r="M13" s="55">
        <f t="shared" si="0"/>
        <v>0</v>
      </c>
      <c r="N13" s="44" t="str">
        <f>IF(OR('feuille de saisie_FRANCAIS'!F11="A",'feuille de saisie_FRANCAIS'!J11="",'feuille de saisie_FRANCAIS'!J11="A",'feuille de saisie_FRANCAIS'!F11=""),"A",COUNTIF('feuille de saisie_FRANCAIS'!F11:J11,1)+COUNTIF('feuille de saisie_FRANCAIS'!F11:J11,2))</f>
        <v>A</v>
      </c>
      <c r="O13" s="52" t="e">
        <f t="shared" si="1"/>
        <v>#VALUE!</v>
      </c>
      <c r="P13" s="44" t="str">
        <f>IF(OR('feuille de saisie_FRANCAIS'!K11="A",'feuille de saisie_FRANCAIS'!K11="",'feuille de saisie_FRANCAIS'!N11="A",'feuille de saisie_FRANCAIS'!N11=""),"A",COUNTIF('feuille de saisie_FRANCAIS'!K11:N11,1)+COUNTIF('feuille de saisie_FRANCAIS'!K11:N11,2))</f>
        <v>A</v>
      </c>
      <c r="Q13" s="45" t="e">
        <f t="shared" si="2"/>
        <v>#VALUE!</v>
      </c>
      <c r="R13" s="45" t="str">
        <f>IF(OR('feuille de saisie_FRANCAIS'!O11="A",'feuille de saisie_FRANCAIS'!O11=""),"A",COUNTIF('feuille de saisie_FRANCAIS'!O11:O11,1)+COUNTIF('feuille de saisie_FRANCAIS'!O11:O11,2))</f>
        <v>A</v>
      </c>
      <c r="S13" s="45" t="e">
        <f t="shared" si="3"/>
        <v>#VALUE!</v>
      </c>
      <c r="T13" s="45" t="str">
        <f>IF(OR('feuille de saisie_FRANCAIS'!P11="A",'feuille de saisie_FRANCAIS'!P11="",'feuille de saisie_FRANCAIS'!T11="A",'feuille de saisie_FRANCAIS'!T11=""),"A",COUNTIF('feuille de saisie_FRANCAIS'!P11:T11,1)+COUNTIF('feuille de saisie_FRANCAIS'!P11:T11,2))</f>
        <v>A</v>
      </c>
      <c r="U13" s="45" t="e">
        <f t="shared" si="4"/>
        <v>#VALUE!</v>
      </c>
      <c r="V13" s="45" t="str">
        <f>IF(OR('feuille de saisie_FRANCAIS'!U11="A",'feuille de saisie_FRANCAIS'!U11="",'feuille de saisie_FRANCAIS'!AC11="A",'feuille de saisie_FRANCAIS'!AC11=""),"A",COUNTIF('feuille de saisie_FRANCAIS'!U11:AC11,1)+COUNTIF('feuille de saisie_FRANCAIS'!U11:AC11,2))</f>
        <v>A</v>
      </c>
      <c r="W13" s="45" t="e">
        <f t="shared" si="5"/>
        <v>#VALUE!</v>
      </c>
      <c r="X13" s="45" t="str">
        <f>IF(OR('feuille de saisie_FRANCAIS'!AD11="A",'feuille de saisie_FRANCAIS'!AD11="",'feuille de saisie_FRANCAIS'!AE11="A",'feuille de saisie_FRANCAIS'!AE11=""),"A",COUNTIF('feuille de saisie_FRANCAIS'!AD11:AE11,1)+COUNTIF('feuille de saisie_FRANCAIS'!AD11:AE11,2))</f>
        <v>A</v>
      </c>
      <c r="Y13" s="45" t="e">
        <f t="shared" si="6"/>
        <v>#VALUE!</v>
      </c>
      <c r="Z13" s="45" t="str">
        <f>IF(OR('feuille de saisie_FRANCAIS'!AF11="A",'feuille de saisie_FRANCAIS'!AF11=""),"A",COUNTIF('feuille de saisie_FRANCAIS'!AF11:AF11,1)+COUNTIF('feuille de saisie_FRANCAIS'!AF11:AF11,2))</f>
        <v>A</v>
      </c>
      <c r="AA13" s="52" t="e">
        <f t="shared" si="7"/>
        <v>#VALUE!</v>
      </c>
      <c r="AB13" s="44" t="str">
        <f>IF(OR('feuille de saisie_FRANCAIS'!AG11="A",'feuille de saisie_FRANCAIS'!AG11="",'feuille de saisie_FRANCAIS'!AJ11="A",'feuille de saisie_FRANCAIS'!AJ11=""),"A",COUNTIF('feuille de saisie_FRANCAIS'!AG11:AJ11,1)+COUNTIF('feuille de saisie_FRANCAIS'!AG11:AJ11,2))</f>
        <v>A</v>
      </c>
      <c r="AC13" s="45" t="e">
        <f t="shared" si="8"/>
        <v>#VALUE!</v>
      </c>
      <c r="AD13" s="45" t="str">
        <f>IF(OR('feuille de saisie_FRANCAIS'!AK11="A",'feuille de saisie_FRANCAIS'!AK11="",'feuille de saisie_FRANCAIS'!AL11="A",'feuille de saisie_FRANCAIS'!AL11=""),"A",COUNTIF('feuille de saisie_FRANCAIS'!AK11:AL11,1)+COUNTIF('feuille de saisie_FRANCAIS'!AK11:AL11,2))</f>
        <v>A</v>
      </c>
      <c r="AE13" s="45" t="e">
        <f t="shared" si="9"/>
        <v>#VALUE!</v>
      </c>
      <c r="AF13" s="45" t="str">
        <f>IF(OR('feuille de saisie_FRANCAIS'!AM11="A",'feuille de saisie_FRANCAIS'!AM11="",'feuille de saisie_FRANCAIS'!AO11="A",'feuille de saisie_FRANCAIS'!AO11=""),"A",COUNTIF('feuille de saisie_FRANCAIS'!AM11:AO11,1)+COUNTIF('feuille de saisie_FRANCAIS'!AM11:AO11,2))</f>
        <v>A</v>
      </c>
      <c r="AG13" s="52" t="e">
        <f t="shared" si="10"/>
        <v>#VALUE!</v>
      </c>
    </row>
    <row r="14" spans="1:33" ht="12.75" customHeight="1">
      <c r="A14" s="38">
        <f>'feuille de saisie_MATHS'!A12</f>
        <v>0</v>
      </c>
      <c r="B14" s="20">
        <f>'feuille de saisie_MATHS'!B12</f>
        <v>0</v>
      </c>
      <c r="C14" s="20">
        <f>'feuille de saisie_MATHS'!C12</f>
        <v>0</v>
      </c>
      <c r="D14" s="20">
        <f>'feuille de saisie_MATHS'!D12</f>
        <v>0</v>
      </c>
      <c r="E14" s="55">
        <f>'feuille de saisie_MATHS'!E12</f>
        <v>0</v>
      </c>
      <c r="F14" s="44">
        <f>COUNTIF('feuille de saisie_FRANCAIS'!F12:AO12,1)+COUNTIF('feuille de saisie_FRANCAIS'!F12:AO12,2)</f>
        <v>0</v>
      </c>
      <c r="G14" s="45" t="e">
        <f>F14/COUNTA('feuille de saisie_FRANCAIS'!F12:AO12)*100</f>
        <v>#DIV/0!</v>
      </c>
      <c r="H14" s="45">
        <f>COUNTIF('feuille de saisie_FRANCAIS'!F12:AO12,0)</f>
        <v>0</v>
      </c>
      <c r="I14" s="45" t="e">
        <f>H14/COUNTA('feuille de saisie_FRANCAIS'!F12:AO12)*100</f>
        <v>#DIV/0!</v>
      </c>
      <c r="J14" s="45">
        <f>COUNTIF('feuille de saisie_FRANCAIS'!F12:AO12,9)</f>
        <v>0</v>
      </c>
      <c r="K14" s="52" t="e">
        <f>J14/COUNTA('feuille de saisie_FRANCAIS'!F12:AO12)*100</f>
        <v>#DIV/0!</v>
      </c>
      <c r="L14" s="28">
        <f>COUNTIF('feuille de saisie_FRANCAIS'!F12:AI12,9)</f>
        <v>0</v>
      </c>
      <c r="M14" s="55">
        <f t="shared" si="0"/>
        <v>0</v>
      </c>
      <c r="N14" s="44" t="str">
        <f>IF(OR('feuille de saisie_FRANCAIS'!F12="A",'feuille de saisie_FRANCAIS'!J12="",'feuille de saisie_FRANCAIS'!J12="A",'feuille de saisie_FRANCAIS'!F12=""),"A",COUNTIF('feuille de saisie_FRANCAIS'!F12:J12,1)+COUNTIF('feuille de saisie_FRANCAIS'!F12:J12,2))</f>
        <v>A</v>
      </c>
      <c r="O14" s="52" t="e">
        <f t="shared" si="1"/>
        <v>#VALUE!</v>
      </c>
      <c r="P14" s="44" t="str">
        <f>IF(OR('feuille de saisie_FRANCAIS'!K12="A",'feuille de saisie_FRANCAIS'!K12="",'feuille de saisie_FRANCAIS'!N12="A",'feuille de saisie_FRANCAIS'!N12=""),"A",COUNTIF('feuille de saisie_FRANCAIS'!K12:N12,1)+COUNTIF('feuille de saisie_FRANCAIS'!K12:N12,2))</f>
        <v>A</v>
      </c>
      <c r="Q14" s="45" t="e">
        <f t="shared" si="2"/>
        <v>#VALUE!</v>
      </c>
      <c r="R14" s="45" t="str">
        <f>IF(OR('feuille de saisie_FRANCAIS'!O12="A",'feuille de saisie_FRANCAIS'!O12=""),"A",COUNTIF('feuille de saisie_FRANCAIS'!O12:O12,1)+COUNTIF('feuille de saisie_FRANCAIS'!O12:O12,2))</f>
        <v>A</v>
      </c>
      <c r="S14" s="45" t="e">
        <f t="shared" si="3"/>
        <v>#VALUE!</v>
      </c>
      <c r="T14" s="45" t="str">
        <f>IF(OR('feuille de saisie_FRANCAIS'!P12="A",'feuille de saisie_FRANCAIS'!P12="",'feuille de saisie_FRANCAIS'!T12="A",'feuille de saisie_FRANCAIS'!T12=""),"A",COUNTIF('feuille de saisie_FRANCAIS'!P12:T12,1)+COUNTIF('feuille de saisie_FRANCAIS'!P12:T12,2))</f>
        <v>A</v>
      </c>
      <c r="U14" s="45" t="e">
        <f t="shared" si="4"/>
        <v>#VALUE!</v>
      </c>
      <c r="V14" s="45" t="str">
        <f>IF(OR('feuille de saisie_FRANCAIS'!U12="A",'feuille de saisie_FRANCAIS'!U12="",'feuille de saisie_FRANCAIS'!AC12="A",'feuille de saisie_FRANCAIS'!AC12=""),"A",COUNTIF('feuille de saisie_FRANCAIS'!U12:AC12,1)+COUNTIF('feuille de saisie_FRANCAIS'!U12:AC12,2))</f>
        <v>A</v>
      </c>
      <c r="W14" s="45" t="e">
        <f t="shared" si="5"/>
        <v>#VALUE!</v>
      </c>
      <c r="X14" s="45" t="str">
        <f>IF(OR('feuille de saisie_FRANCAIS'!AD12="A",'feuille de saisie_FRANCAIS'!AD12="",'feuille de saisie_FRANCAIS'!AE12="A",'feuille de saisie_FRANCAIS'!AE12=""),"A",COUNTIF('feuille de saisie_FRANCAIS'!AD12:AE12,1)+COUNTIF('feuille de saisie_FRANCAIS'!AD12:AE12,2))</f>
        <v>A</v>
      </c>
      <c r="Y14" s="45" t="e">
        <f t="shared" si="6"/>
        <v>#VALUE!</v>
      </c>
      <c r="Z14" s="45" t="str">
        <f>IF(OR('feuille de saisie_FRANCAIS'!AF12="A",'feuille de saisie_FRANCAIS'!AF12=""),"A",COUNTIF('feuille de saisie_FRANCAIS'!AF12:AF12,1)+COUNTIF('feuille de saisie_FRANCAIS'!AF12:AF12,2))</f>
        <v>A</v>
      </c>
      <c r="AA14" s="52" t="e">
        <f t="shared" si="7"/>
        <v>#VALUE!</v>
      </c>
      <c r="AB14" s="44" t="str">
        <f>IF(OR('feuille de saisie_FRANCAIS'!AG12="A",'feuille de saisie_FRANCAIS'!AG12="",'feuille de saisie_FRANCAIS'!AJ12="A",'feuille de saisie_FRANCAIS'!AJ12=""),"A",COUNTIF('feuille de saisie_FRANCAIS'!AG12:AJ12,1)+COUNTIF('feuille de saisie_FRANCAIS'!AG12:AJ12,2))</f>
        <v>A</v>
      </c>
      <c r="AC14" s="45" t="e">
        <f t="shared" si="8"/>
        <v>#VALUE!</v>
      </c>
      <c r="AD14" s="45" t="str">
        <f>IF(OR('feuille de saisie_FRANCAIS'!AK12="A",'feuille de saisie_FRANCAIS'!AK12="",'feuille de saisie_FRANCAIS'!AL12="A",'feuille de saisie_FRANCAIS'!AL12=""),"A",COUNTIF('feuille de saisie_FRANCAIS'!AK12:AL12,1)+COUNTIF('feuille de saisie_FRANCAIS'!AK12:AL12,2))</f>
        <v>A</v>
      </c>
      <c r="AE14" s="45" t="e">
        <f t="shared" si="9"/>
        <v>#VALUE!</v>
      </c>
      <c r="AF14" s="45" t="str">
        <f>IF(OR('feuille de saisie_FRANCAIS'!AM12="A",'feuille de saisie_FRANCAIS'!AM12="",'feuille de saisie_FRANCAIS'!AO12="A",'feuille de saisie_FRANCAIS'!AO12=""),"A",COUNTIF('feuille de saisie_FRANCAIS'!AM12:AO12,1)+COUNTIF('feuille de saisie_FRANCAIS'!AM12:AO12,2))</f>
        <v>A</v>
      </c>
      <c r="AG14" s="52" t="e">
        <f t="shared" si="10"/>
        <v>#VALUE!</v>
      </c>
    </row>
    <row r="15" spans="1:33" ht="12.75" customHeight="1">
      <c r="A15" s="38">
        <f>'feuille de saisie_MATHS'!A13</f>
        <v>0</v>
      </c>
      <c r="B15" s="20">
        <f>'feuille de saisie_MATHS'!B13</f>
        <v>0</v>
      </c>
      <c r="C15" s="20">
        <f>'feuille de saisie_MATHS'!C13</f>
        <v>0</v>
      </c>
      <c r="D15" s="20">
        <f>'feuille de saisie_MATHS'!D13</f>
        <v>0</v>
      </c>
      <c r="E15" s="55">
        <f>'feuille de saisie_MATHS'!E13</f>
        <v>0</v>
      </c>
      <c r="F15" s="44">
        <f>COUNTIF('feuille de saisie_FRANCAIS'!F13:AO13,1)+COUNTIF('feuille de saisie_FRANCAIS'!F13:AO13,2)</f>
        <v>0</v>
      </c>
      <c r="G15" s="45" t="e">
        <f>F15/COUNTA('feuille de saisie_FRANCAIS'!F13:AO13)*100</f>
        <v>#DIV/0!</v>
      </c>
      <c r="H15" s="45">
        <f>COUNTIF('feuille de saisie_FRANCAIS'!F13:AO13,0)</f>
        <v>0</v>
      </c>
      <c r="I15" s="45" t="e">
        <f>H15/COUNTA('feuille de saisie_FRANCAIS'!F13:AO13)*100</f>
        <v>#DIV/0!</v>
      </c>
      <c r="J15" s="45">
        <f>COUNTIF('feuille de saisie_FRANCAIS'!F13:AO13,9)</f>
        <v>0</v>
      </c>
      <c r="K15" s="52" t="e">
        <f>J15/COUNTA('feuille de saisie_FRANCAIS'!F13:AO13)*100</f>
        <v>#DIV/0!</v>
      </c>
      <c r="L15" s="28">
        <f>COUNTIF('feuille de saisie_FRANCAIS'!F13:AI13,9)</f>
        <v>0</v>
      </c>
      <c r="M15" s="55">
        <f t="shared" si="0"/>
        <v>0</v>
      </c>
      <c r="N15" s="44" t="str">
        <f>IF(OR('feuille de saisie_FRANCAIS'!F13="A",'feuille de saisie_FRANCAIS'!J13="",'feuille de saisie_FRANCAIS'!J13="A",'feuille de saisie_FRANCAIS'!F13=""),"A",COUNTIF('feuille de saisie_FRANCAIS'!F13:J13,1)+COUNTIF('feuille de saisie_FRANCAIS'!F13:J13,2))</f>
        <v>A</v>
      </c>
      <c r="O15" s="52" t="e">
        <f t="shared" si="1"/>
        <v>#VALUE!</v>
      </c>
      <c r="P15" s="44" t="str">
        <f>IF(OR('feuille de saisie_FRANCAIS'!K13="A",'feuille de saisie_FRANCAIS'!K13="",'feuille de saisie_FRANCAIS'!N13="A",'feuille de saisie_FRANCAIS'!N13=""),"A",COUNTIF('feuille de saisie_FRANCAIS'!K13:N13,1)+COUNTIF('feuille de saisie_FRANCAIS'!K13:N13,2))</f>
        <v>A</v>
      </c>
      <c r="Q15" s="45" t="e">
        <f t="shared" si="2"/>
        <v>#VALUE!</v>
      </c>
      <c r="R15" s="45" t="str">
        <f>IF(OR('feuille de saisie_FRANCAIS'!O13="A",'feuille de saisie_FRANCAIS'!O13=""),"A",COUNTIF('feuille de saisie_FRANCAIS'!O13:O13,1)+COUNTIF('feuille de saisie_FRANCAIS'!O13:O13,2))</f>
        <v>A</v>
      </c>
      <c r="S15" s="45" t="e">
        <f t="shared" si="3"/>
        <v>#VALUE!</v>
      </c>
      <c r="T15" s="45" t="str">
        <f>IF(OR('feuille de saisie_FRANCAIS'!P13="A",'feuille de saisie_FRANCAIS'!P13="",'feuille de saisie_FRANCAIS'!T13="A",'feuille de saisie_FRANCAIS'!T13=""),"A",COUNTIF('feuille de saisie_FRANCAIS'!P13:T13,1)+COUNTIF('feuille de saisie_FRANCAIS'!P13:T13,2))</f>
        <v>A</v>
      </c>
      <c r="U15" s="45" t="e">
        <f t="shared" si="4"/>
        <v>#VALUE!</v>
      </c>
      <c r="V15" s="45" t="str">
        <f>IF(OR('feuille de saisie_FRANCAIS'!U13="A",'feuille de saisie_FRANCAIS'!U13="",'feuille de saisie_FRANCAIS'!AC13="A",'feuille de saisie_FRANCAIS'!AC13=""),"A",COUNTIF('feuille de saisie_FRANCAIS'!U13:AC13,1)+COUNTIF('feuille de saisie_FRANCAIS'!U13:AC13,2))</f>
        <v>A</v>
      </c>
      <c r="W15" s="45" t="e">
        <f t="shared" si="5"/>
        <v>#VALUE!</v>
      </c>
      <c r="X15" s="45" t="str">
        <f>IF(OR('feuille de saisie_FRANCAIS'!AD13="A",'feuille de saisie_FRANCAIS'!AD13="",'feuille de saisie_FRANCAIS'!AE13="A",'feuille de saisie_FRANCAIS'!AE13=""),"A",COUNTIF('feuille de saisie_FRANCAIS'!AD13:AE13,1)+COUNTIF('feuille de saisie_FRANCAIS'!AD13:AE13,2))</f>
        <v>A</v>
      </c>
      <c r="Y15" s="45" t="e">
        <f t="shared" si="6"/>
        <v>#VALUE!</v>
      </c>
      <c r="Z15" s="45" t="str">
        <f>IF(OR('feuille de saisie_FRANCAIS'!AF13="A",'feuille de saisie_FRANCAIS'!AF13=""),"A",COUNTIF('feuille de saisie_FRANCAIS'!AF13:AF13,1)+COUNTIF('feuille de saisie_FRANCAIS'!AF13:AF13,2))</f>
        <v>A</v>
      </c>
      <c r="AA15" s="52" t="e">
        <f t="shared" si="7"/>
        <v>#VALUE!</v>
      </c>
      <c r="AB15" s="44" t="str">
        <f>IF(OR('feuille de saisie_FRANCAIS'!AG13="A",'feuille de saisie_FRANCAIS'!AG13="",'feuille de saisie_FRANCAIS'!AJ13="A",'feuille de saisie_FRANCAIS'!AJ13=""),"A",COUNTIF('feuille de saisie_FRANCAIS'!AG13:AJ13,1)+COUNTIF('feuille de saisie_FRANCAIS'!AG13:AJ13,2))</f>
        <v>A</v>
      </c>
      <c r="AC15" s="45" t="e">
        <f t="shared" si="8"/>
        <v>#VALUE!</v>
      </c>
      <c r="AD15" s="45" t="str">
        <f>IF(OR('feuille de saisie_FRANCAIS'!AK13="A",'feuille de saisie_FRANCAIS'!AK13="",'feuille de saisie_FRANCAIS'!AL13="A",'feuille de saisie_FRANCAIS'!AL13=""),"A",COUNTIF('feuille de saisie_FRANCAIS'!AK13:AL13,1)+COUNTIF('feuille de saisie_FRANCAIS'!AK13:AL13,2))</f>
        <v>A</v>
      </c>
      <c r="AE15" s="45" t="e">
        <f t="shared" si="9"/>
        <v>#VALUE!</v>
      </c>
      <c r="AF15" s="45" t="str">
        <f>IF(OR('feuille de saisie_FRANCAIS'!AM13="A",'feuille de saisie_FRANCAIS'!AM13="",'feuille de saisie_FRANCAIS'!AO13="A",'feuille de saisie_FRANCAIS'!AO13=""),"A",COUNTIF('feuille de saisie_FRANCAIS'!AM13:AO13,1)+COUNTIF('feuille de saisie_FRANCAIS'!AM13:AO13,2))</f>
        <v>A</v>
      </c>
      <c r="AG15" s="52" t="e">
        <f t="shared" si="10"/>
        <v>#VALUE!</v>
      </c>
    </row>
    <row r="16" spans="1:33" ht="12.75" customHeight="1">
      <c r="A16" s="38">
        <f>'feuille de saisie_MATHS'!A14</f>
        <v>0</v>
      </c>
      <c r="B16" s="20">
        <f>'feuille de saisie_MATHS'!B14</f>
        <v>0</v>
      </c>
      <c r="C16" s="20">
        <f>'feuille de saisie_MATHS'!C14</f>
        <v>0</v>
      </c>
      <c r="D16" s="20">
        <f>'feuille de saisie_MATHS'!D14</f>
        <v>0</v>
      </c>
      <c r="E16" s="55">
        <f>'feuille de saisie_MATHS'!E14</f>
        <v>0</v>
      </c>
      <c r="F16" s="44">
        <f>COUNTIF('feuille de saisie_FRANCAIS'!F14:AO14,1)+COUNTIF('feuille de saisie_FRANCAIS'!F14:AO14,2)</f>
        <v>0</v>
      </c>
      <c r="G16" s="45" t="e">
        <f>F16/COUNTA('feuille de saisie_FRANCAIS'!F14:AO14)*100</f>
        <v>#DIV/0!</v>
      </c>
      <c r="H16" s="45">
        <f>COUNTIF('feuille de saisie_FRANCAIS'!F14:AO14,0)</f>
        <v>0</v>
      </c>
      <c r="I16" s="45" t="e">
        <f>H16/COUNTA('feuille de saisie_FRANCAIS'!F14:AO14)*100</f>
        <v>#DIV/0!</v>
      </c>
      <c r="J16" s="45">
        <f>COUNTIF('feuille de saisie_FRANCAIS'!F14:AO14,9)</f>
        <v>0</v>
      </c>
      <c r="K16" s="52" t="e">
        <f>J16/COUNTA('feuille de saisie_FRANCAIS'!F14:AO14)*100</f>
        <v>#DIV/0!</v>
      </c>
      <c r="L16" s="28">
        <f>COUNTIF('feuille de saisie_FRANCAIS'!F14:AI14,9)</f>
        <v>0</v>
      </c>
      <c r="M16" s="55">
        <f t="shared" si="0"/>
        <v>0</v>
      </c>
      <c r="N16" s="44" t="str">
        <f>IF(OR('feuille de saisie_FRANCAIS'!F14="A",'feuille de saisie_FRANCAIS'!J14="",'feuille de saisie_FRANCAIS'!J14="A",'feuille de saisie_FRANCAIS'!F14=""),"A",COUNTIF('feuille de saisie_FRANCAIS'!F14:J14,1)+COUNTIF('feuille de saisie_FRANCAIS'!F14:J14,2))</f>
        <v>A</v>
      </c>
      <c r="O16" s="52" t="e">
        <f t="shared" si="1"/>
        <v>#VALUE!</v>
      </c>
      <c r="P16" s="44" t="str">
        <f>IF(OR('feuille de saisie_FRANCAIS'!K14="A",'feuille de saisie_FRANCAIS'!K14="",'feuille de saisie_FRANCAIS'!N14="A",'feuille de saisie_FRANCAIS'!N14=""),"A",COUNTIF('feuille de saisie_FRANCAIS'!K14:N14,1)+COUNTIF('feuille de saisie_FRANCAIS'!K14:N14,2))</f>
        <v>A</v>
      </c>
      <c r="Q16" s="45" t="e">
        <f t="shared" si="2"/>
        <v>#VALUE!</v>
      </c>
      <c r="R16" s="45" t="str">
        <f>IF(OR('feuille de saisie_FRANCAIS'!O14="A",'feuille de saisie_FRANCAIS'!O14=""),"A",COUNTIF('feuille de saisie_FRANCAIS'!O14:O14,1)+COUNTIF('feuille de saisie_FRANCAIS'!O14:O14,2))</f>
        <v>A</v>
      </c>
      <c r="S16" s="45" t="e">
        <f t="shared" si="3"/>
        <v>#VALUE!</v>
      </c>
      <c r="T16" s="45" t="str">
        <f>IF(OR('feuille de saisie_FRANCAIS'!P14="A",'feuille de saisie_FRANCAIS'!P14="",'feuille de saisie_FRANCAIS'!T14="A",'feuille de saisie_FRANCAIS'!T14=""),"A",COUNTIF('feuille de saisie_FRANCAIS'!P14:T14,1)+COUNTIF('feuille de saisie_FRANCAIS'!P14:T14,2))</f>
        <v>A</v>
      </c>
      <c r="U16" s="45" t="e">
        <f t="shared" si="4"/>
        <v>#VALUE!</v>
      </c>
      <c r="V16" s="45" t="str">
        <f>IF(OR('feuille de saisie_FRANCAIS'!U14="A",'feuille de saisie_FRANCAIS'!U14="",'feuille de saisie_FRANCAIS'!AC14="A",'feuille de saisie_FRANCAIS'!AC14=""),"A",COUNTIF('feuille de saisie_FRANCAIS'!U14:AC14,1)+COUNTIF('feuille de saisie_FRANCAIS'!U14:AC14,2))</f>
        <v>A</v>
      </c>
      <c r="W16" s="45" t="e">
        <f t="shared" si="5"/>
        <v>#VALUE!</v>
      </c>
      <c r="X16" s="45" t="str">
        <f>IF(OR('feuille de saisie_FRANCAIS'!AD14="A",'feuille de saisie_FRANCAIS'!AD14="",'feuille de saisie_FRANCAIS'!AE14="A",'feuille de saisie_FRANCAIS'!AE14=""),"A",COUNTIF('feuille de saisie_FRANCAIS'!AD14:AE14,1)+COUNTIF('feuille de saisie_FRANCAIS'!AD14:AE14,2))</f>
        <v>A</v>
      </c>
      <c r="Y16" s="45" t="e">
        <f t="shared" si="6"/>
        <v>#VALUE!</v>
      </c>
      <c r="Z16" s="45" t="str">
        <f>IF(OR('feuille de saisie_FRANCAIS'!AF14="A",'feuille de saisie_FRANCAIS'!AF14=""),"A",COUNTIF('feuille de saisie_FRANCAIS'!AF14:AF14,1)+COUNTIF('feuille de saisie_FRANCAIS'!AF14:AF14,2))</f>
        <v>A</v>
      </c>
      <c r="AA16" s="52" t="e">
        <f t="shared" si="7"/>
        <v>#VALUE!</v>
      </c>
      <c r="AB16" s="44" t="str">
        <f>IF(OR('feuille de saisie_FRANCAIS'!AG14="A",'feuille de saisie_FRANCAIS'!AG14="",'feuille de saisie_FRANCAIS'!AJ14="A",'feuille de saisie_FRANCAIS'!AJ14=""),"A",COUNTIF('feuille de saisie_FRANCAIS'!AG14:AJ14,1)+COUNTIF('feuille de saisie_FRANCAIS'!AG14:AJ14,2))</f>
        <v>A</v>
      </c>
      <c r="AC16" s="45" t="e">
        <f t="shared" si="8"/>
        <v>#VALUE!</v>
      </c>
      <c r="AD16" s="45" t="str">
        <f>IF(OR('feuille de saisie_FRANCAIS'!AK14="A",'feuille de saisie_FRANCAIS'!AK14="",'feuille de saisie_FRANCAIS'!AL14="A",'feuille de saisie_FRANCAIS'!AL14=""),"A",COUNTIF('feuille de saisie_FRANCAIS'!AK14:AL14,1)+COUNTIF('feuille de saisie_FRANCAIS'!AK14:AL14,2))</f>
        <v>A</v>
      </c>
      <c r="AE16" s="45" t="e">
        <f t="shared" si="9"/>
        <v>#VALUE!</v>
      </c>
      <c r="AF16" s="45" t="str">
        <f>IF(OR('feuille de saisie_FRANCAIS'!AM14="A",'feuille de saisie_FRANCAIS'!AM14="",'feuille de saisie_FRANCAIS'!AO14="A",'feuille de saisie_FRANCAIS'!AO14=""),"A",COUNTIF('feuille de saisie_FRANCAIS'!AM14:AO14,1)+COUNTIF('feuille de saisie_FRANCAIS'!AM14:AO14,2))</f>
        <v>A</v>
      </c>
      <c r="AG16" s="52" t="e">
        <f t="shared" si="10"/>
        <v>#VALUE!</v>
      </c>
    </row>
    <row r="17" spans="1:33" ht="12.75" customHeight="1">
      <c r="A17" s="38">
        <f>'feuille de saisie_MATHS'!A15</f>
        <v>0</v>
      </c>
      <c r="B17" s="20">
        <f>'feuille de saisie_MATHS'!B15</f>
        <v>0</v>
      </c>
      <c r="C17" s="20">
        <f>'feuille de saisie_MATHS'!C15</f>
        <v>0</v>
      </c>
      <c r="D17" s="20">
        <f>'feuille de saisie_MATHS'!D15</f>
        <v>0</v>
      </c>
      <c r="E17" s="55">
        <f>'feuille de saisie_MATHS'!E15</f>
        <v>0</v>
      </c>
      <c r="F17" s="44">
        <f>COUNTIF('feuille de saisie_FRANCAIS'!F15:AO15,1)+COUNTIF('feuille de saisie_FRANCAIS'!F15:AO15,2)</f>
        <v>0</v>
      </c>
      <c r="G17" s="45" t="e">
        <f>F17/COUNTA('feuille de saisie_FRANCAIS'!F15:AO15)*100</f>
        <v>#DIV/0!</v>
      </c>
      <c r="H17" s="45">
        <f>COUNTIF('feuille de saisie_FRANCAIS'!F15:AO15,0)</f>
        <v>0</v>
      </c>
      <c r="I17" s="45" t="e">
        <f>H17/COUNTA('feuille de saisie_FRANCAIS'!F15:AO15)*100</f>
        <v>#DIV/0!</v>
      </c>
      <c r="J17" s="45">
        <f>COUNTIF('feuille de saisie_FRANCAIS'!F15:AO15,9)</f>
        <v>0</v>
      </c>
      <c r="K17" s="52" t="e">
        <f>J17/COUNTA('feuille de saisie_FRANCAIS'!F15:AO15)*100</f>
        <v>#DIV/0!</v>
      </c>
      <c r="L17" s="28">
        <f>COUNTIF('feuille de saisie_FRANCAIS'!F15:AI15,9)</f>
        <v>0</v>
      </c>
      <c r="M17" s="55">
        <f t="shared" si="0"/>
        <v>0</v>
      </c>
      <c r="N17" s="44" t="str">
        <f>IF(OR('feuille de saisie_FRANCAIS'!F15="A",'feuille de saisie_FRANCAIS'!J15="",'feuille de saisie_FRANCAIS'!J15="A",'feuille de saisie_FRANCAIS'!F15=""),"A",COUNTIF('feuille de saisie_FRANCAIS'!F15:J15,1)+COUNTIF('feuille de saisie_FRANCAIS'!F15:J15,2))</f>
        <v>A</v>
      </c>
      <c r="O17" s="52" t="e">
        <f t="shared" si="1"/>
        <v>#VALUE!</v>
      </c>
      <c r="P17" s="44" t="str">
        <f>IF(OR('feuille de saisie_FRANCAIS'!K15="A",'feuille de saisie_FRANCAIS'!K15="",'feuille de saisie_FRANCAIS'!N15="A",'feuille de saisie_FRANCAIS'!N15=""),"A",COUNTIF('feuille de saisie_FRANCAIS'!K15:N15,1)+COUNTIF('feuille de saisie_FRANCAIS'!K15:N15,2))</f>
        <v>A</v>
      </c>
      <c r="Q17" s="45" t="e">
        <f t="shared" si="2"/>
        <v>#VALUE!</v>
      </c>
      <c r="R17" s="45" t="str">
        <f>IF(OR('feuille de saisie_FRANCAIS'!O15="A",'feuille de saisie_FRANCAIS'!O15=""),"A",COUNTIF('feuille de saisie_FRANCAIS'!O15:O15,1)+COUNTIF('feuille de saisie_FRANCAIS'!O15:O15,2))</f>
        <v>A</v>
      </c>
      <c r="S17" s="45" t="e">
        <f t="shared" si="3"/>
        <v>#VALUE!</v>
      </c>
      <c r="T17" s="45" t="str">
        <f>IF(OR('feuille de saisie_FRANCAIS'!P15="A",'feuille de saisie_FRANCAIS'!P15="",'feuille de saisie_FRANCAIS'!T15="A",'feuille de saisie_FRANCAIS'!T15=""),"A",COUNTIF('feuille de saisie_FRANCAIS'!P15:T15,1)+COUNTIF('feuille de saisie_FRANCAIS'!P15:T15,2))</f>
        <v>A</v>
      </c>
      <c r="U17" s="45" t="e">
        <f t="shared" si="4"/>
        <v>#VALUE!</v>
      </c>
      <c r="V17" s="45" t="str">
        <f>IF(OR('feuille de saisie_FRANCAIS'!U15="A",'feuille de saisie_FRANCAIS'!U15="",'feuille de saisie_FRANCAIS'!AC15="A",'feuille de saisie_FRANCAIS'!AC15=""),"A",COUNTIF('feuille de saisie_FRANCAIS'!U15:AC15,1)+COUNTIF('feuille de saisie_FRANCAIS'!U15:AC15,2))</f>
        <v>A</v>
      </c>
      <c r="W17" s="45" t="e">
        <f t="shared" si="5"/>
        <v>#VALUE!</v>
      </c>
      <c r="X17" s="45" t="str">
        <f>IF(OR('feuille de saisie_FRANCAIS'!AD15="A",'feuille de saisie_FRANCAIS'!AD15="",'feuille de saisie_FRANCAIS'!AE15="A",'feuille de saisie_FRANCAIS'!AE15=""),"A",COUNTIF('feuille de saisie_FRANCAIS'!AD15:AE15,1)+COUNTIF('feuille de saisie_FRANCAIS'!AD15:AE15,2))</f>
        <v>A</v>
      </c>
      <c r="Y17" s="45" t="e">
        <f t="shared" si="6"/>
        <v>#VALUE!</v>
      </c>
      <c r="Z17" s="45" t="str">
        <f>IF(OR('feuille de saisie_FRANCAIS'!AF15="A",'feuille de saisie_FRANCAIS'!AF15=""),"A",COUNTIF('feuille de saisie_FRANCAIS'!AF15:AF15,1)+COUNTIF('feuille de saisie_FRANCAIS'!AF15:AF15,2))</f>
        <v>A</v>
      </c>
      <c r="AA17" s="52" t="e">
        <f t="shared" si="7"/>
        <v>#VALUE!</v>
      </c>
      <c r="AB17" s="44" t="str">
        <f>IF(OR('feuille de saisie_FRANCAIS'!AG15="A",'feuille de saisie_FRANCAIS'!AG15="",'feuille de saisie_FRANCAIS'!AJ15="A",'feuille de saisie_FRANCAIS'!AJ15=""),"A",COUNTIF('feuille de saisie_FRANCAIS'!AG15:AJ15,1)+COUNTIF('feuille de saisie_FRANCAIS'!AG15:AJ15,2))</f>
        <v>A</v>
      </c>
      <c r="AC17" s="45" t="e">
        <f t="shared" si="8"/>
        <v>#VALUE!</v>
      </c>
      <c r="AD17" s="45" t="str">
        <f>IF(OR('feuille de saisie_FRANCAIS'!AK15="A",'feuille de saisie_FRANCAIS'!AK15="",'feuille de saisie_FRANCAIS'!AL15="A",'feuille de saisie_FRANCAIS'!AL15=""),"A",COUNTIF('feuille de saisie_FRANCAIS'!AK15:AL15,1)+COUNTIF('feuille de saisie_FRANCAIS'!AK15:AL15,2))</f>
        <v>A</v>
      </c>
      <c r="AE17" s="45" t="e">
        <f t="shared" si="9"/>
        <v>#VALUE!</v>
      </c>
      <c r="AF17" s="45" t="str">
        <f>IF(OR('feuille de saisie_FRANCAIS'!AM15="A",'feuille de saisie_FRANCAIS'!AM15="",'feuille de saisie_FRANCAIS'!AO15="A",'feuille de saisie_FRANCAIS'!AO15=""),"A",COUNTIF('feuille de saisie_FRANCAIS'!AM15:AO15,1)+COUNTIF('feuille de saisie_FRANCAIS'!AM15:AO15,2))</f>
        <v>A</v>
      </c>
      <c r="AG17" s="52" t="e">
        <f t="shared" si="10"/>
        <v>#VALUE!</v>
      </c>
    </row>
    <row r="18" spans="1:33" ht="12.75" customHeight="1">
      <c r="A18" s="38">
        <f>'feuille de saisie_MATHS'!A16</f>
        <v>0</v>
      </c>
      <c r="B18" s="20">
        <f>'feuille de saisie_MATHS'!B16</f>
        <v>0</v>
      </c>
      <c r="C18" s="20">
        <f>'feuille de saisie_MATHS'!C16</f>
        <v>0</v>
      </c>
      <c r="D18" s="20">
        <f>'feuille de saisie_MATHS'!D16</f>
        <v>0</v>
      </c>
      <c r="E18" s="55">
        <f>'feuille de saisie_MATHS'!E16</f>
        <v>0</v>
      </c>
      <c r="F18" s="44">
        <f>COUNTIF('feuille de saisie_FRANCAIS'!F16:AO16,1)+COUNTIF('feuille de saisie_FRANCAIS'!F16:AO16,2)</f>
        <v>0</v>
      </c>
      <c r="G18" s="45" t="e">
        <f>F18/COUNTA('feuille de saisie_FRANCAIS'!F16:AO16)*100</f>
        <v>#DIV/0!</v>
      </c>
      <c r="H18" s="45">
        <f>COUNTIF('feuille de saisie_FRANCAIS'!F16:AO16,0)</f>
        <v>0</v>
      </c>
      <c r="I18" s="45" t="e">
        <f>H18/COUNTA('feuille de saisie_FRANCAIS'!F16:AO16)*100</f>
        <v>#DIV/0!</v>
      </c>
      <c r="J18" s="45">
        <f>COUNTIF('feuille de saisie_FRANCAIS'!F16:AO16,9)</f>
        <v>0</v>
      </c>
      <c r="K18" s="52" t="e">
        <f>J18/COUNTA('feuille de saisie_FRANCAIS'!F16:AO16)*100</f>
        <v>#DIV/0!</v>
      </c>
      <c r="L18" s="28">
        <f>COUNTIF('feuille de saisie_FRANCAIS'!F16:AI16,9)</f>
        <v>0</v>
      </c>
      <c r="M18" s="55">
        <f t="shared" si="0"/>
        <v>0</v>
      </c>
      <c r="N18" s="44" t="str">
        <f>IF(OR('feuille de saisie_FRANCAIS'!F16="A",'feuille de saisie_FRANCAIS'!J16="",'feuille de saisie_FRANCAIS'!J16="A",'feuille de saisie_FRANCAIS'!F16=""),"A",COUNTIF('feuille de saisie_FRANCAIS'!F16:J16,1)+COUNTIF('feuille de saisie_FRANCAIS'!F16:J16,2))</f>
        <v>A</v>
      </c>
      <c r="O18" s="52" t="e">
        <f t="shared" si="1"/>
        <v>#VALUE!</v>
      </c>
      <c r="P18" s="44" t="str">
        <f>IF(OR('feuille de saisie_FRANCAIS'!K16="A",'feuille de saisie_FRANCAIS'!K16="",'feuille de saisie_FRANCAIS'!N16="A",'feuille de saisie_FRANCAIS'!N16=""),"A",COUNTIF('feuille de saisie_FRANCAIS'!K16:N16,1)+COUNTIF('feuille de saisie_FRANCAIS'!K16:N16,2))</f>
        <v>A</v>
      </c>
      <c r="Q18" s="45" t="e">
        <f t="shared" si="2"/>
        <v>#VALUE!</v>
      </c>
      <c r="R18" s="45" t="str">
        <f>IF(OR('feuille de saisie_FRANCAIS'!O16="A",'feuille de saisie_FRANCAIS'!O16=""),"A",COUNTIF('feuille de saisie_FRANCAIS'!O16:O16,1)+COUNTIF('feuille de saisie_FRANCAIS'!O16:O16,2))</f>
        <v>A</v>
      </c>
      <c r="S18" s="45" t="e">
        <f t="shared" si="3"/>
        <v>#VALUE!</v>
      </c>
      <c r="T18" s="45" t="str">
        <f>IF(OR('feuille de saisie_FRANCAIS'!P16="A",'feuille de saisie_FRANCAIS'!P16="",'feuille de saisie_FRANCAIS'!T16="A",'feuille de saisie_FRANCAIS'!T16=""),"A",COUNTIF('feuille de saisie_FRANCAIS'!P16:T16,1)+COUNTIF('feuille de saisie_FRANCAIS'!P16:T16,2))</f>
        <v>A</v>
      </c>
      <c r="U18" s="45" t="e">
        <f t="shared" si="4"/>
        <v>#VALUE!</v>
      </c>
      <c r="V18" s="45" t="str">
        <f>IF(OR('feuille de saisie_FRANCAIS'!U16="A",'feuille de saisie_FRANCAIS'!U16="",'feuille de saisie_FRANCAIS'!AC16="A",'feuille de saisie_FRANCAIS'!AC16=""),"A",COUNTIF('feuille de saisie_FRANCAIS'!U16:AC16,1)+COUNTIF('feuille de saisie_FRANCAIS'!U16:AC16,2))</f>
        <v>A</v>
      </c>
      <c r="W18" s="45" t="e">
        <f t="shared" si="5"/>
        <v>#VALUE!</v>
      </c>
      <c r="X18" s="45" t="str">
        <f>IF(OR('feuille de saisie_FRANCAIS'!AD16="A",'feuille de saisie_FRANCAIS'!AD16="",'feuille de saisie_FRANCAIS'!AE16="A",'feuille de saisie_FRANCAIS'!AE16=""),"A",COUNTIF('feuille de saisie_FRANCAIS'!AD16:AE16,1)+COUNTIF('feuille de saisie_FRANCAIS'!AD16:AE16,2))</f>
        <v>A</v>
      </c>
      <c r="Y18" s="45" t="e">
        <f t="shared" si="6"/>
        <v>#VALUE!</v>
      </c>
      <c r="Z18" s="45" t="str">
        <f>IF(OR('feuille de saisie_FRANCAIS'!AF16="A",'feuille de saisie_FRANCAIS'!AF16=""),"A",COUNTIF('feuille de saisie_FRANCAIS'!AF16:AF16,1)+COUNTIF('feuille de saisie_FRANCAIS'!AF16:AF16,2))</f>
        <v>A</v>
      </c>
      <c r="AA18" s="52" t="e">
        <f t="shared" si="7"/>
        <v>#VALUE!</v>
      </c>
      <c r="AB18" s="44" t="str">
        <f>IF(OR('feuille de saisie_FRANCAIS'!AG16="A",'feuille de saisie_FRANCAIS'!AG16="",'feuille de saisie_FRANCAIS'!AJ16="A",'feuille de saisie_FRANCAIS'!AJ16=""),"A",COUNTIF('feuille de saisie_FRANCAIS'!AG16:AJ16,1)+COUNTIF('feuille de saisie_FRANCAIS'!AG16:AJ16,2))</f>
        <v>A</v>
      </c>
      <c r="AC18" s="45" t="e">
        <f t="shared" si="8"/>
        <v>#VALUE!</v>
      </c>
      <c r="AD18" s="45" t="str">
        <f>IF(OR('feuille de saisie_FRANCAIS'!AK16="A",'feuille de saisie_FRANCAIS'!AK16="",'feuille de saisie_FRANCAIS'!AL16="A",'feuille de saisie_FRANCAIS'!AL16=""),"A",COUNTIF('feuille de saisie_FRANCAIS'!AK16:AL16,1)+COUNTIF('feuille de saisie_FRANCAIS'!AK16:AL16,2))</f>
        <v>A</v>
      </c>
      <c r="AE18" s="45" t="e">
        <f t="shared" si="9"/>
        <v>#VALUE!</v>
      </c>
      <c r="AF18" s="45" t="str">
        <f>IF(OR('feuille de saisie_FRANCAIS'!AM16="A",'feuille de saisie_FRANCAIS'!AM16="",'feuille de saisie_FRANCAIS'!AO16="A",'feuille de saisie_FRANCAIS'!AO16=""),"A",COUNTIF('feuille de saisie_FRANCAIS'!AM16:AO16,1)+COUNTIF('feuille de saisie_FRANCAIS'!AM16:AO16,2))</f>
        <v>A</v>
      </c>
      <c r="AG18" s="52" t="e">
        <f t="shared" si="10"/>
        <v>#VALUE!</v>
      </c>
    </row>
    <row r="19" spans="1:33" ht="12.75" customHeight="1">
      <c r="A19" s="38">
        <f>'feuille de saisie_MATHS'!A17</f>
        <v>0</v>
      </c>
      <c r="B19" s="20">
        <f>'feuille de saisie_MATHS'!B17</f>
        <v>0</v>
      </c>
      <c r="C19" s="20">
        <f>'feuille de saisie_MATHS'!C17</f>
        <v>0</v>
      </c>
      <c r="D19" s="20">
        <f>'feuille de saisie_MATHS'!D17</f>
        <v>0</v>
      </c>
      <c r="E19" s="55">
        <f>'feuille de saisie_MATHS'!E17</f>
        <v>0</v>
      </c>
      <c r="F19" s="44">
        <f>COUNTIF('feuille de saisie_FRANCAIS'!F17:AO17,1)+COUNTIF('feuille de saisie_FRANCAIS'!F17:AO17,2)</f>
        <v>0</v>
      </c>
      <c r="G19" s="45" t="e">
        <f>F19/COUNTA('feuille de saisie_FRANCAIS'!F17:AO17)*100</f>
        <v>#DIV/0!</v>
      </c>
      <c r="H19" s="45">
        <f>COUNTIF('feuille de saisie_FRANCAIS'!F17:AO17,0)</f>
        <v>0</v>
      </c>
      <c r="I19" s="45" t="e">
        <f>H19/COUNTA('feuille de saisie_FRANCAIS'!F17:AO17)*100</f>
        <v>#DIV/0!</v>
      </c>
      <c r="J19" s="45">
        <f>COUNTIF('feuille de saisie_FRANCAIS'!F17:AO17,9)</f>
        <v>0</v>
      </c>
      <c r="K19" s="52" t="e">
        <f>J19/COUNTA('feuille de saisie_FRANCAIS'!F17:AO17)*100</f>
        <v>#DIV/0!</v>
      </c>
      <c r="L19" s="28">
        <f>COUNTIF('feuille de saisie_FRANCAIS'!F17:AI17,9)</f>
        <v>0</v>
      </c>
      <c r="M19" s="55">
        <f t="shared" si="0"/>
        <v>0</v>
      </c>
      <c r="N19" s="44" t="str">
        <f>IF(OR('feuille de saisie_FRANCAIS'!F17="A",'feuille de saisie_FRANCAIS'!J17="",'feuille de saisie_FRANCAIS'!J17="A",'feuille de saisie_FRANCAIS'!F17=""),"A",COUNTIF('feuille de saisie_FRANCAIS'!F17:J17,1)+COUNTIF('feuille de saisie_FRANCAIS'!F17:J17,2))</f>
        <v>A</v>
      </c>
      <c r="O19" s="52" t="e">
        <f t="shared" si="1"/>
        <v>#VALUE!</v>
      </c>
      <c r="P19" s="44" t="str">
        <f>IF(OR('feuille de saisie_FRANCAIS'!K17="A",'feuille de saisie_FRANCAIS'!K17="",'feuille de saisie_FRANCAIS'!N17="A",'feuille de saisie_FRANCAIS'!N17=""),"A",COUNTIF('feuille de saisie_FRANCAIS'!K17:N17,1)+COUNTIF('feuille de saisie_FRANCAIS'!K17:N17,2))</f>
        <v>A</v>
      </c>
      <c r="Q19" s="45" t="e">
        <f t="shared" si="2"/>
        <v>#VALUE!</v>
      </c>
      <c r="R19" s="45" t="str">
        <f>IF(OR('feuille de saisie_FRANCAIS'!O17="A",'feuille de saisie_FRANCAIS'!O17=""),"A",COUNTIF('feuille de saisie_FRANCAIS'!O17:O17,1)+COUNTIF('feuille de saisie_FRANCAIS'!O17:O17,2))</f>
        <v>A</v>
      </c>
      <c r="S19" s="45" t="e">
        <f t="shared" si="3"/>
        <v>#VALUE!</v>
      </c>
      <c r="T19" s="45" t="str">
        <f>IF(OR('feuille de saisie_FRANCAIS'!P17="A",'feuille de saisie_FRANCAIS'!P17="",'feuille de saisie_FRANCAIS'!T17="A",'feuille de saisie_FRANCAIS'!T17=""),"A",COUNTIF('feuille de saisie_FRANCAIS'!P17:T17,1)+COUNTIF('feuille de saisie_FRANCAIS'!P17:T17,2))</f>
        <v>A</v>
      </c>
      <c r="U19" s="45" t="e">
        <f t="shared" si="4"/>
        <v>#VALUE!</v>
      </c>
      <c r="V19" s="45" t="str">
        <f>IF(OR('feuille de saisie_FRANCAIS'!U17="A",'feuille de saisie_FRANCAIS'!U17="",'feuille de saisie_FRANCAIS'!AC17="A",'feuille de saisie_FRANCAIS'!AC17=""),"A",COUNTIF('feuille de saisie_FRANCAIS'!U17:AC17,1)+COUNTIF('feuille de saisie_FRANCAIS'!U17:AC17,2))</f>
        <v>A</v>
      </c>
      <c r="W19" s="45" t="e">
        <f t="shared" si="5"/>
        <v>#VALUE!</v>
      </c>
      <c r="X19" s="45" t="str">
        <f>IF(OR('feuille de saisie_FRANCAIS'!AD17="A",'feuille de saisie_FRANCAIS'!AD17="",'feuille de saisie_FRANCAIS'!AE17="A",'feuille de saisie_FRANCAIS'!AE17=""),"A",COUNTIF('feuille de saisie_FRANCAIS'!AD17:AE17,1)+COUNTIF('feuille de saisie_FRANCAIS'!AD17:AE17,2))</f>
        <v>A</v>
      </c>
      <c r="Y19" s="45" t="e">
        <f t="shared" si="6"/>
        <v>#VALUE!</v>
      </c>
      <c r="Z19" s="45" t="str">
        <f>IF(OR('feuille de saisie_FRANCAIS'!AF17="A",'feuille de saisie_FRANCAIS'!AF17=""),"A",COUNTIF('feuille de saisie_FRANCAIS'!AF17:AF17,1)+COUNTIF('feuille de saisie_FRANCAIS'!AF17:AF17,2))</f>
        <v>A</v>
      </c>
      <c r="AA19" s="52" t="e">
        <f t="shared" si="7"/>
        <v>#VALUE!</v>
      </c>
      <c r="AB19" s="44" t="str">
        <f>IF(OR('feuille de saisie_FRANCAIS'!AG17="A",'feuille de saisie_FRANCAIS'!AG17="",'feuille de saisie_FRANCAIS'!AJ17="A",'feuille de saisie_FRANCAIS'!AJ17=""),"A",COUNTIF('feuille de saisie_FRANCAIS'!AG17:AJ17,1)+COUNTIF('feuille de saisie_FRANCAIS'!AG17:AJ17,2))</f>
        <v>A</v>
      </c>
      <c r="AC19" s="45" t="e">
        <f t="shared" si="8"/>
        <v>#VALUE!</v>
      </c>
      <c r="AD19" s="45" t="str">
        <f>IF(OR('feuille de saisie_FRANCAIS'!AK17="A",'feuille de saisie_FRANCAIS'!AK17="",'feuille de saisie_FRANCAIS'!AL17="A",'feuille de saisie_FRANCAIS'!AL17=""),"A",COUNTIF('feuille de saisie_FRANCAIS'!AK17:AL17,1)+COUNTIF('feuille de saisie_FRANCAIS'!AK17:AL17,2))</f>
        <v>A</v>
      </c>
      <c r="AE19" s="45" t="e">
        <f t="shared" si="9"/>
        <v>#VALUE!</v>
      </c>
      <c r="AF19" s="45" t="str">
        <f>IF(OR('feuille de saisie_FRANCAIS'!AM17="A",'feuille de saisie_FRANCAIS'!AM17="",'feuille de saisie_FRANCAIS'!AO17="A",'feuille de saisie_FRANCAIS'!AO17=""),"A",COUNTIF('feuille de saisie_FRANCAIS'!AM17:AO17,1)+COUNTIF('feuille de saisie_FRANCAIS'!AM17:AO17,2))</f>
        <v>A</v>
      </c>
      <c r="AG19" s="52" t="e">
        <f t="shared" si="10"/>
        <v>#VALUE!</v>
      </c>
    </row>
    <row r="20" spans="1:33" ht="12.75" customHeight="1">
      <c r="A20" s="38">
        <f>'feuille de saisie_MATHS'!A18</f>
        <v>0</v>
      </c>
      <c r="B20" s="20">
        <f>'feuille de saisie_MATHS'!B18</f>
        <v>0</v>
      </c>
      <c r="C20" s="20">
        <f>'feuille de saisie_MATHS'!C18</f>
        <v>0</v>
      </c>
      <c r="D20" s="20">
        <f>'feuille de saisie_MATHS'!D18</f>
        <v>0</v>
      </c>
      <c r="E20" s="55">
        <f>'feuille de saisie_MATHS'!E18</f>
        <v>0</v>
      </c>
      <c r="F20" s="44">
        <f>COUNTIF('feuille de saisie_FRANCAIS'!F18:AO18,1)+COUNTIF('feuille de saisie_FRANCAIS'!F18:AO18,2)</f>
        <v>0</v>
      </c>
      <c r="G20" s="45" t="e">
        <f>F20/COUNTA('feuille de saisie_FRANCAIS'!F18:AO18)*100</f>
        <v>#DIV/0!</v>
      </c>
      <c r="H20" s="45">
        <f>COUNTIF('feuille de saisie_FRANCAIS'!F18:AO18,0)</f>
        <v>0</v>
      </c>
      <c r="I20" s="45" t="e">
        <f>H20/COUNTA('feuille de saisie_FRANCAIS'!F18:AO18)*100</f>
        <v>#DIV/0!</v>
      </c>
      <c r="J20" s="45">
        <f>COUNTIF('feuille de saisie_FRANCAIS'!F18:AO18,9)</f>
        <v>0</v>
      </c>
      <c r="K20" s="52" t="e">
        <f>J20/COUNTA('feuille de saisie_FRANCAIS'!F18:AO18)*100</f>
        <v>#DIV/0!</v>
      </c>
      <c r="L20" s="28">
        <f>COUNTIF('feuille de saisie_FRANCAIS'!F18:AI18,9)</f>
        <v>0</v>
      </c>
      <c r="M20" s="55">
        <f t="shared" si="0"/>
        <v>0</v>
      </c>
      <c r="N20" s="44" t="str">
        <f>IF(OR('feuille de saisie_FRANCAIS'!F18="A",'feuille de saisie_FRANCAIS'!J18="",'feuille de saisie_FRANCAIS'!J18="A",'feuille de saisie_FRANCAIS'!F18=""),"A",COUNTIF('feuille de saisie_FRANCAIS'!F18:J18,1)+COUNTIF('feuille de saisie_FRANCAIS'!F18:J18,2))</f>
        <v>A</v>
      </c>
      <c r="O20" s="52" t="e">
        <f t="shared" si="1"/>
        <v>#VALUE!</v>
      </c>
      <c r="P20" s="44" t="str">
        <f>IF(OR('feuille de saisie_FRANCAIS'!K18="A",'feuille de saisie_FRANCAIS'!K18="",'feuille de saisie_FRANCAIS'!N18="A",'feuille de saisie_FRANCAIS'!N18=""),"A",COUNTIF('feuille de saisie_FRANCAIS'!K18:N18,1)+COUNTIF('feuille de saisie_FRANCAIS'!K18:N18,2))</f>
        <v>A</v>
      </c>
      <c r="Q20" s="45" t="e">
        <f t="shared" si="2"/>
        <v>#VALUE!</v>
      </c>
      <c r="R20" s="45" t="str">
        <f>IF(OR('feuille de saisie_FRANCAIS'!O18="A",'feuille de saisie_FRANCAIS'!O18=""),"A",COUNTIF('feuille de saisie_FRANCAIS'!O18:O18,1)+COUNTIF('feuille de saisie_FRANCAIS'!O18:O18,2))</f>
        <v>A</v>
      </c>
      <c r="S20" s="45" t="e">
        <f t="shared" si="3"/>
        <v>#VALUE!</v>
      </c>
      <c r="T20" s="45" t="str">
        <f>IF(OR('feuille de saisie_FRANCAIS'!P18="A",'feuille de saisie_FRANCAIS'!P18="",'feuille de saisie_FRANCAIS'!T18="A",'feuille de saisie_FRANCAIS'!T18=""),"A",COUNTIF('feuille de saisie_FRANCAIS'!P18:T18,1)+COUNTIF('feuille de saisie_FRANCAIS'!P18:T18,2))</f>
        <v>A</v>
      </c>
      <c r="U20" s="45" t="e">
        <f t="shared" si="4"/>
        <v>#VALUE!</v>
      </c>
      <c r="V20" s="45" t="str">
        <f>IF(OR('feuille de saisie_FRANCAIS'!U18="A",'feuille de saisie_FRANCAIS'!U18="",'feuille de saisie_FRANCAIS'!AC18="A",'feuille de saisie_FRANCAIS'!AC18=""),"A",COUNTIF('feuille de saisie_FRANCAIS'!U18:AC18,1)+COUNTIF('feuille de saisie_FRANCAIS'!U18:AC18,2))</f>
        <v>A</v>
      </c>
      <c r="W20" s="45" t="e">
        <f t="shared" si="5"/>
        <v>#VALUE!</v>
      </c>
      <c r="X20" s="45" t="str">
        <f>IF(OR('feuille de saisie_FRANCAIS'!AD18="A",'feuille de saisie_FRANCAIS'!AD18="",'feuille de saisie_FRANCAIS'!AE18="A",'feuille de saisie_FRANCAIS'!AE18=""),"A",COUNTIF('feuille de saisie_FRANCAIS'!AD18:AE18,1)+COUNTIF('feuille de saisie_FRANCAIS'!AD18:AE18,2))</f>
        <v>A</v>
      </c>
      <c r="Y20" s="45" t="e">
        <f t="shared" si="6"/>
        <v>#VALUE!</v>
      </c>
      <c r="Z20" s="45" t="str">
        <f>IF(OR('feuille de saisie_FRANCAIS'!AF18="A",'feuille de saisie_FRANCAIS'!AF18=""),"A",COUNTIF('feuille de saisie_FRANCAIS'!AF18:AF18,1)+COUNTIF('feuille de saisie_FRANCAIS'!AF18:AF18,2))</f>
        <v>A</v>
      </c>
      <c r="AA20" s="52" t="e">
        <f t="shared" si="7"/>
        <v>#VALUE!</v>
      </c>
      <c r="AB20" s="44" t="str">
        <f>IF(OR('feuille de saisie_FRANCAIS'!AG18="A",'feuille de saisie_FRANCAIS'!AG18="",'feuille de saisie_FRANCAIS'!AJ18="A",'feuille de saisie_FRANCAIS'!AJ18=""),"A",COUNTIF('feuille de saisie_FRANCAIS'!AG18:AJ18,1)+COUNTIF('feuille de saisie_FRANCAIS'!AG18:AJ18,2))</f>
        <v>A</v>
      </c>
      <c r="AC20" s="45" t="e">
        <f t="shared" si="8"/>
        <v>#VALUE!</v>
      </c>
      <c r="AD20" s="45" t="str">
        <f>IF(OR('feuille de saisie_FRANCAIS'!AK18="A",'feuille de saisie_FRANCAIS'!AK18="",'feuille de saisie_FRANCAIS'!AL18="A",'feuille de saisie_FRANCAIS'!AL18=""),"A",COUNTIF('feuille de saisie_FRANCAIS'!AK18:AL18,1)+COUNTIF('feuille de saisie_FRANCAIS'!AK18:AL18,2))</f>
        <v>A</v>
      </c>
      <c r="AE20" s="45" t="e">
        <f t="shared" si="9"/>
        <v>#VALUE!</v>
      </c>
      <c r="AF20" s="45" t="str">
        <f>IF(OR('feuille de saisie_FRANCAIS'!AM18="A",'feuille de saisie_FRANCAIS'!AM18="",'feuille de saisie_FRANCAIS'!AO18="A",'feuille de saisie_FRANCAIS'!AO18=""),"A",COUNTIF('feuille de saisie_FRANCAIS'!AM18:AO18,1)+COUNTIF('feuille de saisie_FRANCAIS'!AM18:AO18,2))</f>
        <v>A</v>
      </c>
      <c r="AG20" s="52" t="e">
        <f t="shared" si="10"/>
        <v>#VALUE!</v>
      </c>
    </row>
    <row r="21" spans="1:33" ht="12.75" customHeight="1">
      <c r="A21" s="38">
        <f>'feuille de saisie_MATHS'!A19</f>
        <v>0</v>
      </c>
      <c r="B21" s="20">
        <f>'feuille de saisie_MATHS'!B19</f>
        <v>0</v>
      </c>
      <c r="C21" s="20">
        <f>'feuille de saisie_MATHS'!C19</f>
        <v>0</v>
      </c>
      <c r="D21" s="20">
        <f>'feuille de saisie_MATHS'!D19</f>
        <v>0</v>
      </c>
      <c r="E21" s="55">
        <f>'feuille de saisie_MATHS'!E19</f>
        <v>0</v>
      </c>
      <c r="F21" s="44">
        <f>COUNTIF('feuille de saisie_FRANCAIS'!F19:AO19,1)+COUNTIF('feuille de saisie_FRANCAIS'!F19:AO19,2)</f>
        <v>0</v>
      </c>
      <c r="G21" s="45" t="e">
        <f>F21/COUNTA('feuille de saisie_FRANCAIS'!F19:AO19)*100</f>
        <v>#DIV/0!</v>
      </c>
      <c r="H21" s="45">
        <f>COUNTIF('feuille de saisie_FRANCAIS'!F19:AO19,0)</f>
        <v>0</v>
      </c>
      <c r="I21" s="45" t="e">
        <f>H21/COUNTA('feuille de saisie_FRANCAIS'!F19:AO19)*100</f>
        <v>#DIV/0!</v>
      </c>
      <c r="J21" s="45">
        <f>COUNTIF('feuille de saisie_FRANCAIS'!F19:AO19,9)</f>
        <v>0</v>
      </c>
      <c r="K21" s="52" t="e">
        <f>J21/COUNTA('feuille de saisie_FRANCAIS'!F19:AO19)*100</f>
        <v>#DIV/0!</v>
      </c>
      <c r="L21" s="28">
        <f>COUNTIF('feuille de saisie_FRANCAIS'!F19:AI19,9)</f>
        <v>0</v>
      </c>
      <c r="M21" s="55">
        <f t="shared" si="0"/>
        <v>0</v>
      </c>
      <c r="N21" s="44" t="str">
        <f>IF(OR('feuille de saisie_FRANCAIS'!F19="A",'feuille de saisie_FRANCAIS'!J19="",'feuille de saisie_FRANCAIS'!J19="A",'feuille de saisie_FRANCAIS'!F19=""),"A",COUNTIF('feuille de saisie_FRANCAIS'!F19:J19,1)+COUNTIF('feuille de saisie_FRANCAIS'!F19:J19,2))</f>
        <v>A</v>
      </c>
      <c r="O21" s="52" t="e">
        <f t="shared" si="1"/>
        <v>#VALUE!</v>
      </c>
      <c r="P21" s="44" t="str">
        <f>IF(OR('feuille de saisie_FRANCAIS'!K19="A",'feuille de saisie_FRANCAIS'!K19="",'feuille de saisie_FRANCAIS'!N19="A",'feuille de saisie_FRANCAIS'!N19=""),"A",COUNTIF('feuille de saisie_FRANCAIS'!K19:N19,1)+COUNTIF('feuille de saisie_FRANCAIS'!K19:N19,2))</f>
        <v>A</v>
      </c>
      <c r="Q21" s="45" t="e">
        <f t="shared" si="2"/>
        <v>#VALUE!</v>
      </c>
      <c r="R21" s="45" t="str">
        <f>IF(OR('feuille de saisie_FRANCAIS'!O19="A",'feuille de saisie_FRANCAIS'!O19=""),"A",COUNTIF('feuille de saisie_FRANCAIS'!O19:O19,1)+COUNTIF('feuille de saisie_FRANCAIS'!O19:O19,2))</f>
        <v>A</v>
      </c>
      <c r="S21" s="45" t="e">
        <f t="shared" si="3"/>
        <v>#VALUE!</v>
      </c>
      <c r="T21" s="45" t="str">
        <f>IF(OR('feuille de saisie_FRANCAIS'!P19="A",'feuille de saisie_FRANCAIS'!P19="",'feuille de saisie_FRANCAIS'!T19="A",'feuille de saisie_FRANCAIS'!T19=""),"A",COUNTIF('feuille de saisie_FRANCAIS'!P19:T19,1)+COUNTIF('feuille de saisie_FRANCAIS'!P19:T19,2))</f>
        <v>A</v>
      </c>
      <c r="U21" s="45" t="e">
        <f t="shared" si="4"/>
        <v>#VALUE!</v>
      </c>
      <c r="V21" s="45" t="str">
        <f>IF(OR('feuille de saisie_FRANCAIS'!U19="A",'feuille de saisie_FRANCAIS'!U19="",'feuille de saisie_FRANCAIS'!AC19="A",'feuille de saisie_FRANCAIS'!AC19=""),"A",COUNTIF('feuille de saisie_FRANCAIS'!U19:AC19,1)+COUNTIF('feuille de saisie_FRANCAIS'!U19:AC19,2))</f>
        <v>A</v>
      </c>
      <c r="W21" s="45" t="e">
        <f t="shared" si="5"/>
        <v>#VALUE!</v>
      </c>
      <c r="X21" s="45" t="str">
        <f>IF(OR('feuille de saisie_FRANCAIS'!AD19="A",'feuille de saisie_FRANCAIS'!AD19="",'feuille de saisie_FRANCAIS'!AE19="A",'feuille de saisie_FRANCAIS'!AE19=""),"A",COUNTIF('feuille de saisie_FRANCAIS'!AD19:AE19,1)+COUNTIF('feuille de saisie_FRANCAIS'!AD19:AE19,2))</f>
        <v>A</v>
      </c>
      <c r="Y21" s="45" t="e">
        <f t="shared" si="6"/>
        <v>#VALUE!</v>
      </c>
      <c r="Z21" s="45" t="str">
        <f>IF(OR('feuille de saisie_FRANCAIS'!AF19="A",'feuille de saisie_FRANCAIS'!AF19=""),"A",COUNTIF('feuille de saisie_FRANCAIS'!AF19:AF19,1)+COUNTIF('feuille de saisie_FRANCAIS'!AF19:AF19,2))</f>
        <v>A</v>
      </c>
      <c r="AA21" s="52" t="e">
        <f t="shared" si="7"/>
        <v>#VALUE!</v>
      </c>
      <c r="AB21" s="44" t="str">
        <f>IF(OR('feuille de saisie_FRANCAIS'!AG19="A",'feuille de saisie_FRANCAIS'!AG19="",'feuille de saisie_FRANCAIS'!AJ19="A",'feuille de saisie_FRANCAIS'!AJ19=""),"A",COUNTIF('feuille de saisie_FRANCAIS'!AG19:AJ19,1)+COUNTIF('feuille de saisie_FRANCAIS'!AG19:AJ19,2))</f>
        <v>A</v>
      </c>
      <c r="AC21" s="45" t="e">
        <f t="shared" si="8"/>
        <v>#VALUE!</v>
      </c>
      <c r="AD21" s="45" t="str">
        <f>IF(OR('feuille de saisie_FRANCAIS'!AK19="A",'feuille de saisie_FRANCAIS'!AK19="",'feuille de saisie_FRANCAIS'!AL19="A",'feuille de saisie_FRANCAIS'!AL19=""),"A",COUNTIF('feuille de saisie_FRANCAIS'!AK19:AL19,1)+COUNTIF('feuille de saisie_FRANCAIS'!AK19:AL19,2))</f>
        <v>A</v>
      </c>
      <c r="AE21" s="45" t="e">
        <f t="shared" si="9"/>
        <v>#VALUE!</v>
      </c>
      <c r="AF21" s="45" t="str">
        <f>IF(OR('feuille de saisie_FRANCAIS'!AM19="A",'feuille de saisie_FRANCAIS'!AM19="",'feuille de saisie_FRANCAIS'!AO19="A",'feuille de saisie_FRANCAIS'!AO19=""),"A",COUNTIF('feuille de saisie_FRANCAIS'!AM19:AO19,1)+COUNTIF('feuille de saisie_FRANCAIS'!AM19:AO19,2))</f>
        <v>A</v>
      </c>
      <c r="AG21" s="52" t="e">
        <f t="shared" si="10"/>
        <v>#VALUE!</v>
      </c>
    </row>
    <row r="22" spans="1:33" ht="12.75" customHeight="1">
      <c r="A22" s="38">
        <f>'feuille de saisie_MATHS'!A20</f>
        <v>0</v>
      </c>
      <c r="B22" s="20">
        <f>'feuille de saisie_MATHS'!B20</f>
        <v>0</v>
      </c>
      <c r="C22" s="20">
        <f>'feuille de saisie_MATHS'!C20</f>
        <v>0</v>
      </c>
      <c r="D22" s="20">
        <f>'feuille de saisie_MATHS'!D20</f>
        <v>0</v>
      </c>
      <c r="E22" s="55">
        <f>'feuille de saisie_MATHS'!E20</f>
        <v>0</v>
      </c>
      <c r="F22" s="44">
        <f>COUNTIF('feuille de saisie_FRANCAIS'!F20:AO20,1)+COUNTIF('feuille de saisie_FRANCAIS'!F20:AO20,2)</f>
        <v>0</v>
      </c>
      <c r="G22" s="45" t="e">
        <f>F22/COUNTA('feuille de saisie_FRANCAIS'!F20:AO20)*100</f>
        <v>#DIV/0!</v>
      </c>
      <c r="H22" s="45">
        <f>COUNTIF('feuille de saisie_FRANCAIS'!F20:AO20,0)</f>
        <v>0</v>
      </c>
      <c r="I22" s="45" t="e">
        <f>H22/COUNTA('feuille de saisie_FRANCAIS'!F20:AO20)*100</f>
        <v>#DIV/0!</v>
      </c>
      <c r="J22" s="45">
        <f>COUNTIF('feuille de saisie_FRANCAIS'!F20:AO20,9)</f>
        <v>0</v>
      </c>
      <c r="K22" s="52" t="e">
        <f>J22/COUNTA('feuille de saisie_FRANCAIS'!F20:AO20)*100</f>
        <v>#DIV/0!</v>
      </c>
      <c r="L22" s="28">
        <f>COUNTIF('feuille de saisie_FRANCAIS'!F20:AI20,9)</f>
        <v>0</v>
      </c>
      <c r="M22" s="55">
        <f t="shared" si="0"/>
        <v>0</v>
      </c>
      <c r="N22" s="44" t="str">
        <f>IF(OR('feuille de saisie_FRANCAIS'!F20="A",'feuille de saisie_FRANCAIS'!J20="",'feuille de saisie_FRANCAIS'!J20="A",'feuille de saisie_FRANCAIS'!F20=""),"A",COUNTIF('feuille de saisie_FRANCAIS'!F20:J20,1)+COUNTIF('feuille de saisie_FRANCAIS'!F20:J20,2))</f>
        <v>A</v>
      </c>
      <c r="O22" s="52" t="e">
        <f t="shared" si="1"/>
        <v>#VALUE!</v>
      </c>
      <c r="P22" s="44" t="str">
        <f>IF(OR('feuille de saisie_FRANCAIS'!K20="A",'feuille de saisie_FRANCAIS'!K20="",'feuille de saisie_FRANCAIS'!N20="A",'feuille de saisie_FRANCAIS'!N20=""),"A",COUNTIF('feuille de saisie_FRANCAIS'!K20:N20,1)+COUNTIF('feuille de saisie_FRANCAIS'!K20:N20,2))</f>
        <v>A</v>
      </c>
      <c r="Q22" s="45" t="e">
        <f t="shared" si="2"/>
        <v>#VALUE!</v>
      </c>
      <c r="R22" s="45" t="str">
        <f>IF(OR('feuille de saisie_FRANCAIS'!O20="A",'feuille de saisie_FRANCAIS'!O20=""),"A",COUNTIF('feuille de saisie_FRANCAIS'!O20:O20,1)+COUNTIF('feuille de saisie_FRANCAIS'!O20:O20,2))</f>
        <v>A</v>
      </c>
      <c r="S22" s="45" t="e">
        <f t="shared" si="3"/>
        <v>#VALUE!</v>
      </c>
      <c r="T22" s="45" t="str">
        <f>IF(OR('feuille de saisie_FRANCAIS'!P20="A",'feuille de saisie_FRANCAIS'!P20="",'feuille de saisie_FRANCAIS'!T20="A",'feuille de saisie_FRANCAIS'!T20=""),"A",COUNTIF('feuille de saisie_FRANCAIS'!P20:T20,1)+COUNTIF('feuille de saisie_FRANCAIS'!P20:T20,2))</f>
        <v>A</v>
      </c>
      <c r="U22" s="45" t="e">
        <f t="shared" si="4"/>
        <v>#VALUE!</v>
      </c>
      <c r="V22" s="45" t="str">
        <f>IF(OR('feuille de saisie_FRANCAIS'!U20="A",'feuille de saisie_FRANCAIS'!U20="",'feuille de saisie_FRANCAIS'!AC20="A",'feuille de saisie_FRANCAIS'!AC20=""),"A",COUNTIF('feuille de saisie_FRANCAIS'!U20:AC20,1)+COUNTIF('feuille de saisie_FRANCAIS'!U20:AC20,2))</f>
        <v>A</v>
      </c>
      <c r="W22" s="45" t="e">
        <f t="shared" si="5"/>
        <v>#VALUE!</v>
      </c>
      <c r="X22" s="45" t="str">
        <f>IF(OR('feuille de saisie_FRANCAIS'!AD20="A",'feuille de saisie_FRANCAIS'!AD20="",'feuille de saisie_FRANCAIS'!AE20="A",'feuille de saisie_FRANCAIS'!AE20=""),"A",COUNTIF('feuille de saisie_FRANCAIS'!AD20:AE20,1)+COUNTIF('feuille de saisie_FRANCAIS'!AD20:AE20,2))</f>
        <v>A</v>
      </c>
      <c r="Y22" s="45" t="e">
        <f t="shared" si="6"/>
        <v>#VALUE!</v>
      </c>
      <c r="Z22" s="45" t="str">
        <f>IF(OR('feuille de saisie_FRANCAIS'!AF20="A",'feuille de saisie_FRANCAIS'!AF20=""),"A",COUNTIF('feuille de saisie_FRANCAIS'!AF20:AF20,1)+COUNTIF('feuille de saisie_FRANCAIS'!AF20:AF20,2))</f>
        <v>A</v>
      </c>
      <c r="AA22" s="52" t="e">
        <f t="shared" si="7"/>
        <v>#VALUE!</v>
      </c>
      <c r="AB22" s="44" t="str">
        <f>IF(OR('feuille de saisie_FRANCAIS'!AG20="A",'feuille de saisie_FRANCAIS'!AG20="",'feuille de saisie_FRANCAIS'!AJ20="A",'feuille de saisie_FRANCAIS'!AJ20=""),"A",COUNTIF('feuille de saisie_FRANCAIS'!AG20:AJ20,1)+COUNTIF('feuille de saisie_FRANCAIS'!AG20:AJ20,2))</f>
        <v>A</v>
      </c>
      <c r="AC22" s="45" t="e">
        <f t="shared" si="8"/>
        <v>#VALUE!</v>
      </c>
      <c r="AD22" s="45" t="str">
        <f>IF(OR('feuille de saisie_FRANCAIS'!AK20="A",'feuille de saisie_FRANCAIS'!AK20="",'feuille de saisie_FRANCAIS'!AL20="A",'feuille de saisie_FRANCAIS'!AL20=""),"A",COUNTIF('feuille de saisie_FRANCAIS'!AK20:AL20,1)+COUNTIF('feuille de saisie_FRANCAIS'!AK20:AL20,2))</f>
        <v>A</v>
      </c>
      <c r="AE22" s="45" t="e">
        <f t="shared" si="9"/>
        <v>#VALUE!</v>
      </c>
      <c r="AF22" s="45" t="str">
        <f>IF(OR('feuille de saisie_FRANCAIS'!AM20="A",'feuille de saisie_FRANCAIS'!AM20="",'feuille de saisie_FRANCAIS'!AO20="A",'feuille de saisie_FRANCAIS'!AO20=""),"A",COUNTIF('feuille de saisie_FRANCAIS'!AM20:AO20,1)+COUNTIF('feuille de saisie_FRANCAIS'!AM20:AO20,2))</f>
        <v>A</v>
      </c>
      <c r="AG22" s="52" t="e">
        <f t="shared" si="10"/>
        <v>#VALUE!</v>
      </c>
    </row>
    <row r="23" spans="1:33" ht="12.75" customHeight="1">
      <c r="A23" s="38">
        <f>'feuille de saisie_MATHS'!A21</f>
        <v>0</v>
      </c>
      <c r="B23" s="20">
        <f>'feuille de saisie_MATHS'!B21</f>
        <v>0</v>
      </c>
      <c r="C23" s="20">
        <f>'feuille de saisie_MATHS'!C21</f>
        <v>0</v>
      </c>
      <c r="D23" s="20">
        <f>'feuille de saisie_MATHS'!D21</f>
        <v>0</v>
      </c>
      <c r="E23" s="55">
        <f>'feuille de saisie_MATHS'!E21</f>
        <v>0</v>
      </c>
      <c r="F23" s="44">
        <f>COUNTIF('feuille de saisie_FRANCAIS'!F21:AO21,1)+COUNTIF('feuille de saisie_FRANCAIS'!F21:AO21,2)</f>
        <v>0</v>
      </c>
      <c r="G23" s="45" t="e">
        <f>F23/COUNTA('feuille de saisie_FRANCAIS'!F21:AO21)*100</f>
        <v>#DIV/0!</v>
      </c>
      <c r="H23" s="45">
        <f>COUNTIF('feuille de saisie_FRANCAIS'!F21:AO21,0)</f>
        <v>0</v>
      </c>
      <c r="I23" s="45" t="e">
        <f>H23/COUNTA('feuille de saisie_FRANCAIS'!F21:AO21)*100</f>
        <v>#DIV/0!</v>
      </c>
      <c r="J23" s="45">
        <f>COUNTIF('feuille de saisie_FRANCAIS'!F21:AO21,9)</f>
        <v>0</v>
      </c>
      <c r="K23" s="52" t="e">
        <f>J23/COUNTA('feuille de saisie_FRANCAIS'!F21:AO21)*100</f>
        <v>#DIV/0!</v>
      </c>
      <c r="L23" s="28">
        <f>COUNTIF('feuille de saisie_FRANCAIS'!F21:AI21,9)</f>
        <v>0</v>
      </c>
      <c r="M23" s="55">
        <f t="shared" si="0"/>
        <v>0</v>
      </c>
      <c r="N23" s="44" t="str">
        <f>IF(OR('feuille de saisie_FRANCAIS'!F21="A",'feuille de saisie_FRANCAIS'!J21="",'feuille de saisie_FRANCAIS'!J21="A",'feuille de saisie_FRANCAIS'!F21=""),"A",COUNTIF('feuille de saisie_FRANCAIS'!F21:J21,1)+COUNTIF('feuille de saisie_FRANCAIS'!F21:J21,2))</f>
        <v>A</v>
      </c>
      <c r="O23" s="52" t="e">
        <f t="shared" si="1"/>
        <v>#VALUE!</v>
      </c>
      <c r="P23" s="44" t="str">
        <f>IF(OR('feuille de saisie_FRANCAIS'!K21="A",'feuille de saisie_FRANCAIS'!K21="",'feuille de saisie_FRANCAIS'!N21="A",'feuille de saisie_FRANCAIS'!N21=""),"A",COUNTIF('feuille de saisie_FRANCAIS'!K21:N21,1)+COUNTIF('feuille de saisie_FRANCAIS'!K21:N21,2))</f>
        <v>A</v>
      </c>
      <c r="Q23" s="45" t="e">
        <f t="shared" si="2"/>
        <v>#VALUE!</v>
      </c>
      <c r="R23" s="45" t="str">
        <f>IF(OR('feuille de saisie_FRANCAIS'!O21="A",'feuille de saisie_FRANCAIS'!O21=""),"A",COUNTIF('feuille de saisie_FRANCAIS'!O21:O21,1)+COUNTIF('feuille de saisie_FRANCAIS'!O21:O21,2))</f>
        <v>A</v>
      </c>
      <c r="S23" s="45" t="e">
        <f t="shared" si="3"/>
        <v>#VALUE!</v>
      </c>
      <c r="T23" s="45" t="str">
        <f>IF(OR('feuille de saisie_FRANCAIS'!P21="A",'feuille de saisie_FRANCAIS'!P21="",'feuille de saisie_FRANCAIS'!T21="A",'feuille de saisie_FRANCAIS'!T21=""),"A",COUNTIF('feuille de saisie_FRANCAIS'!P21:T21,1)+COUNTIF('feuille de saisie_FRANCAIS'!P21:T21,2))</f>
        <v>A</v>
      </c>
      <c r="U23" s="45" t="e">
        <f t="shared" si="4"/>
        <v>#VALUE!</v>
      </c>
      <c r="V23" s="45" t="str">
        <f>IF(OR('feuille de saisie_FRANCAIS'!U21="A",'feuille de saisie_FRANCAIS'!U21="",'feuille de saisie_FRANCAIS'!AC21="A",'feuille de saisie_FRANCAIS'!AC21=""),"A",COUNTIF('feuille de saisie_FRANCAIS'!U21:AC21,1)+COUNTIF('feuille de saisie_FRANCAIS'!U21:AC21,2))</f>
        <v>A</v>
      </c>
      <c r="W23" s="45" t="e">
        <f t="shared" si="5"/>
        <v>#VALUE!</v>
      </c>
      <c r="X23" s="45" t="str">
        <f>IF(OR('feuille de saisie_FRANCAIS'!AD21="A",'feuille de saisie_FRANCAIS'!AD21="",'feuille de saisie_FRANCAIS'!AE21="A",'feuille de saisie_FRANCAIS'!AE21=""),"A",COUNTIF('feuille de saisie_FRANCAIS'!AD21:AE21,1)+COUNTIF('feuille de saisie_FRANCAIS'!AD21:AE21,2))</f>
        <v>A</v>
      </c>
      <c r="Y23" s="45" t="e">
        <f t="shared" si="6"/>
        <v>#VALUE!</v>
      </c>
      <c r="Z23" s="45" t="str">
        <f>IF(OR('feuille de saisie_FRANCAIS'!AF21="A",'feuille de saisie_FRANCAIS'!AF21=""),"A",COUNTIF('feuille de saisie_FRANCAIS'!AF21:AF21,1)+COUNTIF('feuille de saisie_FRANCAIS'!AF21:AF21,2))</f>
        <v>A</v>
      </c>
      <c r="AA23" s="52" t="e">
        <f t="shared" si="7"/>
        <v>#VALUE!</v>
      </c>
      <c r="AB23" s="44" t="str">
        <f>IF(OR('feuille de saisie_FRANCAIS'!AG21="A",'feuille de saisie_FRANCAIS'!AG21="",'feuille de saisie_FRANCAIS'!AJ21="A",'feuille de saisie_FRANCAIS'!AJ21=""),"A",COUNTIF('feuille de saisie_FRANCAIS'!AG21:AJ21,1)+COUNTIF('feuille de saisie_FRANCAIS'!AG21:AJ21,2))</f>
        <v>A</v>
      </c>
      <c r="AC23" s="45" t="e">
        <f t="shared" si="8"/>
        <v>#VALUE!</v>
      </c>
      <c r="AD23" s="45" t="str">
        <f>IF(OR('feuille de saisie_FRANCAIS'!AK21="A",'feuille de saisie_FRANCAIS'!AK21="",'feuille de saisie_FRANCAIS'!AL21="A",'feuille de saisie_FRANCAIS'!AL21=""),"A",COUNTIF('feuille de saisie_FRANCAIS'!AK21:AL21,1)+COUNTIF('feuille de saisie_FRANCAIS'!AK21:AL21,2))</f>
        <v>A</v>
      </c>
      <c r="AE23" s="45" t="e">
        <f t="shared" si="9"/>
        <v>#VALUE!</v>
      </c>
      <c r="AF23" s="45" t="str">
        <f>IF(OR('feuille de saisie_FRANCAIS'!AM21="A",'feuille de saisie_FRANCAIS'!AM21="",'feuille de saisie_FRANCAIS'!AO21="A",'feuille de saisie_FRANCAIS'!AO21=""),"A",COUNTIF('feuille de saisie_FRANCAIS'!AM21:AO21,1)+COUNTIF('feuille de saisie_FRANCAIS'!AM21:AO21,2))</f>
        <v>A</v>
      </c>
      <c r="AG23" s="52" t="e">
        <f t="shared" si="10"/>
        <v>#VALUE!</v>
      </c>
    </row>
    <row r="24" spans="1:33" ht="12.75" customHeight="1">
      <c r="A24" s="38">
        <f>'feuille de saisie_MATHS'!A22</f>
        <v>0</v>
      </c>
      <c r="B24" s="20">
        <f>'feuille de saisie_MATHS'!B22</f>
        <v>0</v>
      </c>
      <c r="C24" s="20">
        <f>'feuille de saisie_MATHS'!C22</f>
        <v>0</v>
      </c>
      <c r="D24" s="20">
        <f>'feuille de saisie_MATHS'!D22</f>
        <v>0</v>
      </c>
      <c r="E24" s="55">
        <f>'feuille de saisie_MATHS'!E22</f>
        <v>0</v>
      </c>
      <c r="F24" s="44">
        <f>COUNTIF('feuille de saisie_FRANCAIS'!F22:AO22,1)+COUNTIF('feuille de saisie_FRANCAIS'!F22:AO22,2)</f>
        <v>0</v>
      </c>
      <c r="G24" s="45" t="e">
        <f>F24/COUNTA('feuille de saisie_FRANCAIS'!F22:AO22)*100</f>
        <v>#DIV/0!</v>
      </c>
      <c r="H24" s="45">
        <f>COUNTIF('feuille de saisie_FRANCAIS'!F22:AO22,0)</f>
        <v>0</v>
      </c>
      <c r="I24" s="45" t="e">
        <f>H24/COUNTA('feuille de saisie_FRANCAIS'!F22:AO22)*100</f>
        <v>#DIV/0!</v>
      </c>
      <c r="J24" s="45">
        <f>COUNTIF('feuille de saisie_FRANCAIS'!F22:AO22,9)</f>
        <v>0</v>
      </c>
      <c r="K24" s="52" t="e">
        <f>J24/COUNTA('feuille de saisie_FRANCAIS'!F22:AO22)*100</f>
        <v>#DIV/0!</v>
      </c>
      <c r="L24" s="28">
        <f>COUNTIF('feuille de saisie_FRANCAIS'!F22:AI22,9)</f>
        <v>0</v>
      </c>
      <c r="M24" s="55">
        <f t="shared" si="0"/>
        <v>0</v>
      </c>
      <c r="N24" s="44" t="str">
        <f>IF(OR('feuille de saisie_FRANCAIS'!F22="A",'feuille de saisie_FRANCAIS'!J22="",'feuille de saisie_FRANCAIS'!J22="A",'feuille de saisie_FRANCAIS'!F22=""),"A",COUNTIF('feuille de saisie_FRANCAIS'!F22:J22,1)+COUNTIF('feuille de saisie_FRANCAIS'!F22:J22,2))</f>
        <v>A</v>
      </c>
      <c r="O24" s="52" t="e">
        <f t="shared" si="1"/>
        <v>#VALUE!</v>
      </c>
      <c r="P24" s="44" t="str">
        <f>IF(OR('feuille de saisie_FRANCAIS'!K22="A",'feuille de saisie_FRANCAIS'!K22="",'feuille de saisie_FRANCAIS'!N22="A",'feuille de saisie_FRANCAIS'!N22=""),"A",COUNTIF('feuille de saisie_FRANCAIS'!K22:N22,1)+COUNTIF('feuille de saisie_FRANCAIS'!K22:N22,2))</f>
        <v>A</v>
      </c>
      <c r="Q24" s="45" t="e">
        <f t="shared" si="2"/>
        <v>#VALUE!</v>
      </c>
      <c r="R24" s="45" t="str">
        <f>IF(OR('feuille de saisie_FRANCAIS'!O22="A",'feuille de saisie_FRANCAIS'!O22=""),"A",COUNTIF('feuille de saisie_FRANCAIS'!O22:O22,1)+COUNTIF('feuille de saisie_FRANCAIS'!O22:O22,2))</f>
        <v>A</v>
      </c>
      <c r="S24" s="45" t="e">
        <f t="shared" si="3"/>
        <v>#VALUE!</v>
      </c>
      <c r="T24" s="45" t="str">
        <f>IF(OR('feuille de saisie_FRANCAIS'!P22="A",'feuille de saisie_FRANCAIS'!P22="",'feuille de saisie_FRANCAIS'!T22="A",'feuille de saisie_FRANCAIS'!T22=""),"A",COUNTIF('feuille de saisie_FRANCAIS'!P22:T22,1)+COUNTIF('feuille de saisie_FRANCAIS'!P22:T22,2))</f>
        <v>A</v>
      </c>
      <c r="U24" s="45" t="e">
        <f t="shared" si="4"/>
        <v>#VALUE!</v>
      </c>
      <c r="V24" s="45" t="str">
        <f>IF(OR('feuille de saisie_FRANCAIS'!U22="A",'feuille de saisie_FRANCAIS'!U22="",'feuille de saisie_FRANCAIS'!AC22="A",'feuille de saisie_FRANCAIS'!AC22=""),"A",COUNTIF('feuille de saisie_FRANCAIS'!U22:AC22,1)+COUNTIF('feuille de saisie_FRANCAIS'!U22:AC22,2))</f>
        <v>A</v>
      </c>
      <c r="W24" s="45" t="e">
        <f t="shared" si="5"/>
        <v>#VALUE!</v>
      </c>
      <c r="X24" s="45" t="str">
        <f>IF(OR('feuille de saisie_FRANCAIS'!AD22="A",'feuille de saisie_FRANCAIS'!AD22="",'feuille de saisie_FRANCAIS'!AE22="A",'feuille de saisie_FRANCAIS'!AE22=""),"A",COUNTIF('feuille de saisie_FRANCAIS'!AD22:AE22,1)+COUNTIF('feuille de saisie_FRANCAIS'!AD22:AE22,2))</f>
        <v>A</v>
      </c>
      <c r="Y24" s="45" t="e">
        <f t="shared" si="6"/>
        <v>#VALUE!</v>
      </c>
      <c r="Z24" s="45" t="str">
        <f>IF(OR('feuille de saisie_FRANCAIS'!AF22="A",'feuille de saisie_FRANCAIS'!AF22=""),"A",COUNTIF('feuille de saisie_FRANCAIS'!AF22:AF22,1)+COUNTIF('feuille de saisie_FRANCAIS'!AF22:AF22,2))</f>
        <v>A</v>
      </c>
      <c r="AA24" s="52" t="e">
        <f t="shared" si="7"/>
        <v>#VALUE!</v>
      </c>
      <c r="AB24" s="44" t="str">
        <f>IF(OR('feuille de saisie_FRANCAIS'!AG22="A",'feuille de saisie_FRANCAIS'!AG22="",'feuille de saisie_FRANCAIS'!AJ22="A",'feuille de saisie_FRANCAIS'!AJ22=""),"A",COUNTIF('feuille de saisie_FRANCAIS'!AG22:AJ22,1)+COUNTIF('feuille de saisie_FRANCAIS'!AG22:AJ22,2))</f>
        <v>A</v>
      </c>
      <c r="AC24" s="45" t="e">
        <f t="shared" si="8"/>
        <v>#VALUE!</v>
      </c>
      <c r="AD24" s="45" t="str">
        <f>IF(OR('feuille de saisie_FRANCAIS'!AK22="A",'feuille de saisie_FRANCAIS'!AK22="",'feuille de saisie_FRANCAIS'!AL22="A",'feuille de saisie_FRANCAIS'!AL22=""),"A",COUNTIF('feuille de saisie_FRANCAIS'!AK22:AL22,1)+COUNTIF('feuille de saisie_FRANCAIS'!AK22:AL22,2))</f>
        <v>A</v>
      </c>
      <c r="AE24" s="45" t="e">
        <f t="shared" si="9"/>
        <v>#VALUE!</v>
      </c>
      <c r="AF24" s="45" t="str">
        <f>IF(OR('feuille de saisie_FRANCAIS'!AM22="A",'feuille de saisie_FRANCAIS'!AM22="",'feuille de saisie_FRANCAIS'!AO22="A",'feuille de saisie_FRANCAIS'!AO22=""),"A",COUNTIF('feuille de saisie_FRANCAIS'!AM22:AO22,1)+COUNTIF('feuille de saisie_FRANCAIS'!AM22:AO22,2))</f>
        <v>A</v>
      </c>
      <c r="AG24" s="52" t="e">
        <f t="shared" si="10"/>
        <v>#VALUE!</v>
      </c>
    </row>
    <row r="25" spans="1:33" ht="12.75" customHeight="1">
      <c r="A25" s="38">
        <f>'feuille de saisie_MATHS'!A23</f>
        <v>0</v>
      </c>
      <c r="B25" s="20">
        <f>'feuille de saisie_MATHS'!B23</f>
        <v>0</v>
      </c>
      <c r="C25" s="20">
        <f>'feuille de saisie_MATHS'!C23</f>
        <v>0</v>
      </c>
      <c r="D25" s="20">
        <f>'feuille de saisie_MATHS'!D23</f>
        <v>0</v>
      </c>
      <c r="E25" s="55">
        <f>'feuille de saisie_MATHS'!E23</f>
        <v>0</v>
      </c>
      <c r="F25" s="44">
        <f>COUNTIF('feuille de saisie_FRANCAIS'!F23:AO23,1)+COUNTIF('feuille de saisie_FRANCAIS'!F23:AO23,2)</f>
        <v>0</v>
      </c>
      <c r="G25" s="45" t="e">
        <f>F25/COUNTA('feuille de saisie_FRANCAIS'!F23:AO23)*100</f>
        <v>#DIV/0!</v>
      </c>
      <c r="H25" s="45">
        <f>COUNTIF('feuille de saisie_FRANCAIS'!F23:AO23,0)</f>
        <v>0</v>
      </c>
      <c r="I25" s="45" t="e">
        <f>H25/COUNTA('feuille de saisie_FRANCAIS'!F23:AO23)*100</f>
        <v>#DIV/0!</v>
      </c>
      <c r="J25" s="45">
        <f>COUNTIF('feuille de saisie_FRANCAIS'!F23:AO23,9)</f>
        <v>0</v>
      </c>
      <c r="K25" s="52" t="e">
        <f>J25/COUNTA('feuille de saisie_FRANCAIS'!F23:AO23)*100</f>
        <v>#DIV/0!</v>
      </c>
      <c r="L25" s="28">
        <f>COUNTIF('feuille de saisie_FRANCAIS'!F23:AI23,9)</f>
        <v>0</v>
      </c>
      <c r="M25" s="55">
        <f t="shared" si="0"/>
        <v>0</v>
      </c>
      <c r="N25" s="44" t="str">
        <f>IF(OR('feuille de saisie_FRANCAIS'!F23="A",'feuille de saisie_FRANCAIS'!J23="",'feuille de saisie_FRANCAIS'!J23="A",'feuille de saisie_FRANCAIS'!F23=""),"A",COUNTIF('feuille de saisie_FRANCAIS'!F23:J23,1)+COUNTIF('feuille de saisie_FRANCAIS'!F23:J23,2))</f>
        <v>A</v>
      </c>
      <c r="O25" s="52" t="e">
        <f t="shared" si="1"/>
        <v>#VALUE!</v>
      </c>
      <c r="P25" s="44" t="str">
        <f>IF(OR('feuille de saisie_FRANCAIS'!K23="A",'feuille de saisie_FRANCAIS'!K23="",'feuille de saisie_FRANCAIS'!N23="A",'feuille de saisie_FRANCAIS'!N23=""),"A",COUNTIF('feuille de saisie_FRANCAIS'!K23:N23,1)+COUNTIF('feuille de saisie_FRANCAIS'!K23:N23,2))</f>
        <v>A</v>
      </c>
      <c r="Q25" s="45" t="e">
        <f t="shared" si="2"/>
        <v>#VALUE!</v>
      </c>
      <c r="R25" s="45" t="str">
        <f>IF(OR('feuille de saisie_FRANCAIS'!O23="A",'feuille de saisie_FRANCAIS'!O23=""),"A",COUNTIF('feuille de saisie_FRANCAIS'!O23:O23,1)+COUNTIF('feuille de saisie_FRANCAIS'!O23:O23,2))</f>
        <v>A</v>
      </c>
      <c r="S25" s="45" t="e">
        <f t="shared" si="3"/>
        <v>#VALUE!</v>
      </c>
      <c r="T25" s="45" t="str">
        <f>IF(OR('feuille de saisie_FRANCAIS'!P23="A",'feuille de saisie_FRANCAIS'!P23="",'feuille de saisie_FRANCAIS'!T23="A",'feuille de saisie_FRANCAIS'!T23=""),"A",COUNTIF('feuille de saisie_FRANCAIS'!P23:T23,1)+COUNTIF('feuille de saisie_FRANCAIS'!P23:T23,2))</f>
        <v>A</v>
      </c>
      <c r="U25" s="45" t="e">
        <f t="shared" si="4"/>
        <v>#VALUE!</v>
      </c>
      <c r="V25" s="45" t="str">
        <f>IF(OR('feuille de saisie_FRANCAIS'!U23="A",'feuille de saisie_FRANCAIS'!U23="",'feuille de saisie_FRANCAIS'!AC23="A",'feuille de saisie_FRANCAIS'!AC23=""),"A",COUNTIF('feuille de saisie_FRANCAIS'!U23:AC23,1)+COUNTIF('feuille de saisie_FRANCAIS'!U23:AC23,2))</f>
        <v>A</v>
      </c>
      <c r="W25" s="45" t="e">
        <f t="shared" si="5"/>
        <v>#VALUE!</v>
      </c>
      <c r="X25" s="45" t="str">
        <f>IF(OR('feuille de saisie_FRANCAIS'!AD23="A",'feuille de saisie_FRANCAIS'!AD23="",'feuille de saisie_FRANCAIS'!AE23="A",'feuille de saisie_FRANCAIS'!AE23=""),"A",COUNTIF('feuille de saisie_FRANCAIS'!AD23:AE23,1)+COUNTIF('feuille de saisie_FRANCAIS'!AD23:AE23,2))</f>
        <v>A</v>
      </c>
      <c r="Y25" s="45" t="e">
        <f t="shared" si="6"/>
        <v>#VALUE!</v>
      </c>
      <c r="Z25" s="45" t="str">
        <f>IF(OR('feuille de saisie_FRANCAIS'!AF23="A",'feuille de saisie_FRANCAIS'!AF23=""),"A",COUNTIF('feuille de saisie_FRANCAIS'!AF23:AF23,1)+COUNTIF('feuille de saisie_FRANCAIS'!AF23:AF23,2))</f>
        <v>A</v>
      </c>
      <c r="AA25" s="52" t="e">
        <f t="shared" si="7"/>
        <v>#VALUE!</v>
      </c>
      <c r="AB25" s="44" t="str">
        <f>IF(OR('feuille de saisie_FRANCAIS'!AG23="A",'feuille de saisie_FRANCAIS'!AG23="",'feuille de saisie_FRANCAIS'!AJ23="A",'feuille de saisie_FRANCAIS'!AJ23=""),"A",COUNTIF('feuille de saisie_FRANCAIS'!AG23:AJ23,1)+COUNTIF('feuille de saisie_FRANCAIS'!AG23:AJ23,2))</f>
        <v>A</v>
      </c>
      <c r="AC25" s="45" t="e">
        <f t="shared" si="8"/>
        <v>#VALUE!</v>
      </c>
      <c r="AD25" s="45" t="str">
        <f>IF(OR('feuille de saisie_FRANCAIS'!AK23="A",'feuille de saisie_FRANCAIS'!AK23="",'feuille de saisie_FRANCAIS'!AL23="A",'feuille de saisie_FRANCAIS'!AL23=""),"A",COUNTIF('feuille de saisie_FRANCAIS'!AK23:AL23,1)+COUNTIF('feuille de saisie_FRANCAIS'!AK23:AL23,2))</f>
        <v>A</v>
      </c>
      <c r="AE25" s="45" t="e">
        <f t="shared" si="9"/>
        <v>#VALUE!</v>
      </c>
      <c r="AF25" s="45" t="str">
        <f>IF(OR('feuille de saisie_FRANCAIS'!AM23="A",'feuille de saisie_FRANCAIS'!AM23="",'feuille de saisie_FRANCAIS'!AO23="A",'feuille de saisie_FRANCAIS'!AO23=""),"A",COUNTIF('feuille de saisie_FRANCAIS'!AM23:AO23,1)+COUNTIF('feuille de saisie_FRANCAIS'!AM23:AO23,2))</f>
        <v>A</v>
      </c>
      <c r="AG25" s="52" t="e">
        <f t="shared" si="10"/>
        <v>#VALUE!</v>
      </c>
    </row>
    <row r="26" spans="1:33" ht="12.75" customHeight="1">
      <c r="A26" s="38">
        <f>'feuille de saisie_MATHS'!A24</f>
        <v>0</v>
      </c>
      <c r="B26" s="20">
        <f>'feuille de saisie_MATHS'!B24</f>
        <v>0</v>
      </c>
      <c r="C26" s="20">
        <f>'feuille de saisie_MATHS'!C24</f>
        <v>0</v>
      </c>
      <c r="D26" s="20">
        <f>'feuille de saisie_MATHS'!D24</f>
        <v>0</v>
      </c>
      <c r="E26" s="55">
        <f>'feuille de saisie_MATHS'!E24</f>
        <v>0</v>
      </c>
      <c r="F26" s="44">
        <f>COUNTIF('feuille de saisie_FRANCAIS'!F24:AO24,1)+COUNTIF('feuille de saisie_FRANCAIS'!F24:AO24,2)</f>
        <v>0</v>
      </c>
      <c r="G26" s="45" t="e">
        <f>F26/COUNTA('feuille de saisie_FRANCAIS'!F24:AO24)*100</f>
        <v>#DIV/0!</v>
      </c>
      <c r="H26" s="45">
        <f>COUNTIF('feuille de saisie_FRANCAIS'!F24:AO24,0)</f>
        <v>0</v>
      </c>
      <c r="I26" s="45" t="e">
        <f>H26/COUNTA('feuille de saisie_FRANCAIS'!F24:AO24)*100</f>
        <v>#DIV/0!</v>
      </c>
      <c r="J26" s="45">
        <f>COUNTIF('feuille de saisie_FRANCAIS'!F24:AO24,9)</f>
        <v>0</v>
      </c>
      <c r="K26" s="52" t="e">
        <f>J26/COUNTA('feuille de saisie_FRANCAIS'!F24:AO24)*100</f>
        <v>#DIV/0!</v>
      </c>
      <c r="L26" s="28">
        <f>COUNTIF('feuille de saisie_FRANCAIS'!F24:AI24,9)</f>
        <v>0</v>
      </c>
      <c r="M26" s="55">
        <f t="shared" si="0"/>
        <v>0</v>
      </c>
      <c r="N26" s="44" t="str">
        <f>IF(OR('feuille de saisie_FRANCAIS'!F24="A",'feuille de saisie_FRANCAIS'!J24="",'feuille de saisie_FRANCAIS'!J24="A",'feuille de saisie_FRANCAIS'!F24=""),"A",COUNTIF('feuille de saisie_FRANCAIS'!F24:J24,1)+COUNTIF('feuille de saisie_FRANCAIS'!F24:J24,2))</f>
        <v>A</v>
      </c>
      <c r="O26" s="52" t="e">
        <f t="shared" si="1"/>
        <v>#VALUE!</v>
      </c>
      <c r="P26" s="44" t="str">
        <f>IF(OR('feuille de saisie_FRANCAIS'!K24="A",'feuille de saisie_FRANCAIS'!K24="",'feuille de saisie_FRANCAIS'!N24="A",'feuille de saisie_FRANCAIS'!N24=""),"A",COUNTIF('feuille de saisie_FRANCAIS'!K24:N24,1)+COUNTIF('feuille de saisie_FRANCAIS'!K24:N24,2))</f>
        <v>A</v>
      </c>
      <c r="Q26" s="45" t="e">
        <f t="shared" si="2"/>
        <v>#VALUE!</v>
      </c>
      <c r="R26" s="45" t="str">
        <f>IF(OR('feuille de saisie_FRANCAIS'!O24="A",'feuille de saisie_FRANCAIS'!O24=""),"A",COUNTIF('feuille de saisie_FRANCAIS'!O24:O24,1)+COUNTIF('feuille de saisie_FRANCAIS'!O24:O24,2))</f>
        <v>A</v>
      </c>
      <c r="S26" s="45" t="e">
        <f t="shared" si="3"/>
        <v>#VALUE!</v>
      </c>
      <c r="T26" s="45" t="str">
        <f>IF(OR('feuille de saisie_FRANCAIS'!P24="A",'feuille de saisie_FRANCAIS'!P24="",'feuille de saisie_FRANCAIS'!T24="A",'feuille de saisie_FRANCAIS'!T24=""),"A",COUNTIF('feuille de saisie_FRANCAIS'!P24:T24,1)+COUNTIF('feuille de saisie_FRANCAIS'!P24:T24,2))</f>
        <v>A</v>
      </c>
      <c r="U26" s="45" t="e">
        <f t="shared" si="4"/>
        <v>#VALUE!</v>
      </c>
      <c r="V26" s="45" t="str">
        <f>IF(OR('feuille de saisie_FRANCAIS'!U24="A",'feuille de saisie_FRANCAIS'!U24="",'feuille de saisie_FRANCAIS'!AC24="A",'feuille de saisie_FRANCAIS'!AC24=""),"A",COUNTIF('feuille de saisie_FRANCAIS'!U24:AC24,1)+COUNTIF('feuille de saisie_FRANCAIS'!U24:AC24,2))</f>
        <v>A</v>
      </c>
      <c r="W26" s="45" t="e">
        <f t="shared" si="5"/>
        <v>#VALUE!</v>
      </c>
      <c r="X26" s="45" t="str">
        <f>IF(OR('feuille de saisie_FRANCAIS'!AD24="A",'feuille de saisie_FRANCAIS'!AD24="",'feuille de saisie_FRANCAIS'!AE24="A",'feuille de saisie_FRANCAIS'!AE24=""),"A",COUNTIF('feuille de saisie_FRANCAIS'!AD24:AE24,1)+COUNTIF('feuille de saisie_FRANCAIS'!AD24:AE24,2))</f>
        <v>A</v>
      </c>
      <c r="Y26" s="45" t="e">
        <f t="shared" si="6"/>
        <v>#VALUE!</v>
      </c>
      <c r="Z26" s="45" t="str">
        <f>IF(OR('feuille de saisie_FRANCAIS'!AF24="A",'feuille de saisie_FRANCAIS'!AF24=""),"A",COUNTIF('feuille de saisie_FRANCAIS'!AF24:AF24,1)+COUNTIF('feuille de saisie_FRANCAIS'!AF24:AF24,2))</f>
        <v>A</v>
      </c>
      <c r="AA26" s="52" t="e">
        <f t="shared" si="7"/>
        <v>#VALUE!</v>
      </c>
      <c r="AB26" s="44" t="str">
        <f>IF(OR('feuille de saisie_FRANCAIS'!AG24="A",'feuille de saisie_FRANCAIS'!AG24="",'feuille de saisie_FRANCAIS'!AJ24="A",'feuille de saisie_FRANCAIS'!AJ24=""),"A",COUNTIF('feuille de saisie_FRANCAIS'!AG24:AJ24,1)+COUNTIF('feuille de saisie_FRANCAIS'!AG24:AJ24,2))</f>
        <v>A</v>
      </c>
      <c r="AC26" s="45" t="e">
        <f t="shared" si="8"/>
        <v>#VALUE!</v>
      </c>
      <c r="AD26" s="45" t="str">
        <f>IF(OR('feuille de saisie_FRANCAIS'!AK24="A",'feuille de saisie_FRANCAIS'!AK24="",'feuille de saisie_FRANCAIS'!AL24="A",'feuille de saisie_FRANCAIS'!AL24=""),"A",COUNTIF('feuille de saisie_FRANCAIS'!AK24:AL24,1)+COUNTIF('feuille de saisie_FRANCAIS'!AK24:AL24,2))</f>
        <v>A</v>
      </c>
      <c r="AE26" s="45" t="e">
        <f t="shared" si="9"/>
        <v>#VALUE!</v>
      </c>
      <c r="AF26" s="45" t="str">
        <f>IF(OR('feuille de saisie_FRANCAIS'!AM24="A",'feuille de saisie_FRANCAIS'!AM24="",'feuille de saisie_FRANCAIS'!AO24="A",'feuille de saisie_FRANCAIS'!AO24=""),"A",COUNTIF('feuille de saisie_FRANCAIS'!AM24:AO24,1)+COUNTIF('feuille de saisie_FRANCAIS'!AM24:AO24,2))</f>
        <v>A</v>
      </c>
      <c r="AG26" s="52" t="e">
        <f t="shared" si="10"/>
        <v>#VALUE!</v>
      </c>
    </row>
    <row r="27" spans="1:33" ht="12.75">
      <c r="A27" s="38">
        <f>'feuille de saisie_MATHS'!A25</f>
        <v>0</v>
      </c>
      <c r="B27" s="20">
        <f>'feuille de saisie_MATHS'!B25</f>
        <v>0</v>
      </c>
      <c r="C27" s="20">
        <f>'feuille de saisie_MATHS'!C25</f>
        <v>0</v>
      </c>
      <c r="D27" s="20">
        <f>'feuille de saisie_MATHS'!D25</f>
        <v>0</v>
      </c>
      <c r="E27" s="55">
        <f>'feuille de saisie_MATHS'!E25</f>
        <v>0</v>
      </c>
      <c r="F27" s="44">
        <f>COUNTIF('feuille de saisie_FRANCAIS'!F25:AO25,1)+COUNTIF('feuille de saisie_FRANCAIS'!F25:AO25,2)</f>
        <v>0</v>
      </c>
      <c r="G27" s="45" t="e">
        <f>F27/COUNTA('feuille de saisie_FRANCAIS'!F25:AO25)*100</f>
        <v>#DIV/0!</v>
      </c>
      <c r="H27" s="45">
        <f>COUNTIF('feuille de saisie_FRANCAIS'!F25:AO25,0)</f>
        <v>0</v>
      </c>
      <c r="I27" s="45" t="e">
        <f>H27/COUNTA('feuille de saisie_FRANCAIS'!F25:AO25)*100</f>
        <v>#DIV/0!</v>
      </c>
      <c r="J27" s="45">
        <f>COUNTIF('feuille de saisie_FRANCAIS'!F25:AO25,9)</f>
        <v>0</v>
      </c>
      <c r="K27" s="52" t="e">
        <f>J27/COUNTA('feuille de saisie_FRANCAIS'!F25:AO25)*100</f>
        <v>#DIV/0!</v>
      </c>
      <c r="L27" s="28"/>
      <c r="M27" s="55"/>
      <c r="N27" s="44" t="str">
        <f>IF(OR('feuille de saisie_FRANCAIS'!F25="A",'feuille de saisie_FRANCAIS'!J25="",'feuille de saisie_FRANCAIS'!J25="A",'feuille de saisie_FRANCAIS'!F25=""),"A",COUNTIF('feuille de saisie_FRANCAIS'!F25:J25,1)+COUNTIF('feuille de saisie_FRANCAIS'!F25:J25,2))</f>
        <v>A</v>
      </c>
      <c r="O27" s="52" t="e">
        <f t="shared" si="1"/>
        <v>#VALUE!</v>
      </c>
      <c r="P27" s="44" t="str">
        <f>IF(OR('feuille de saisie_FRANCAIS'!K25="A",'feuille de saisie_FRANCAIS'!K25="",'feuille de saisie_FRANCAIS'!N25="A",'feuille de saisie_FRANCAIS'!N25=""),"A",COUNTIF('feuille de saisie_FRANCAIS'!K25:N25,1)+COUNTIF('feuille de saisie_FRANCAIS'!K25:N25,2))</f>
        <v>A</v>
      </c>
      <c r="Q27" s="45" t="e">
        <f t="shared" si="2"/>
        <v>#VALUE!</v>
      </c>
      <c r="R27" s="45" t="str">
        <f>IF(OR('feuille de saisie_FRANCAIS'!O25="A",'feuille de saisie_FRANCAIS'!O25=""),"A",COUNTIF('feuille de saisie_FRANCAIS'!O25:O25,1)+COUNTIF('feuille de saisie_FRANCAIS'!O25:O25,2))</f>
        <v>A</v>
      </c>
      <c r="S27" s="45" t="e">
        <f t="shared" si="3"/>
        <v>#VALUE!</v>
      </c>
      <c r="T27" s="45" t="str">
        <f>IF(OR('feuille de saisie_FRANCAIS'!P25="A",'feuille de saisie_FRANCAIS'!P25="",'feuille de saisie_FRANCAIS'!T25="A",'feuille de saisie_FRANCAIS'!T25=""),"A",COUNTIF('feuille de saisie_FRANCAIS'!P25:T25,1)+COUNTIF('feuille de saisie_FRANCAIS'!P25:T25,2))</f>
        <v>A</v>
      </c>
      <c r="U27" s="45" t="e">
        <f t="shared" si="4"/>
        <v>#VALUE!</v>
      </c>
      <c r="V27" s="45" t="str">
        <f>IF(OR('feuille de saisie_FRANCAIS'!U25="A",'feuille de saisie_FRANCAIS'!U25="",'feuille de saisie_FRANCAIS'!AC25="A",'feuille de saisie_FRANCAIS'!AC25=""),"A",COUNTIF('feuille de saisie_FRANCAIS'!U25:AC25,1)+COUNTIF('feuille de saisie_FRANCAIS'!U25:AC25,2))</f>
        <v>A</v>
      </c>
      <c r="W27" s="45" t="e">
        <f t="shared" si="5"/>
        <v>#VALUE!</v>
      </c>
      <c r="X27" s="45" t="str">
        <f>IF(OR('feuille de saisie_FRANCAIS'!AD25="A",'feuille de saisie_FRANCAIS'!AD25="",'feuille de saisie_FRANCAIS'!AE25="A",'feuille de saisie_FRANCAIS'!AE25=""),"A",COUNTIF('feuille de saisie_FRANCAIS'!AD25:AE25,1)+COUNTIF('feuille de saisie_FRANCAIS'!AD25:AE25,2))</f>
        <v>A</v>
      </c>
      <c r="Y27" s="45" t="e">
        <f t="shared" si="6"/>
        <v>#VALUE!</v>
      </c>
      <c r="Z27" s="45" t="str">
        <f>IF(OR('feuille de saisie_FRANCAIS'!AF25="A",'feuille de saisie_FRANCAIS'!AF25=""),"A",COUNTIF('feuille de saisie_FRANCAIS'!AF25:AF25,1)+COUNTIF('feuille de saisie_FRANCAIS'!AF25:AF25,2))</f>
        <v>A</v>
      </c>
      <c r="AA27" s="52" t="e">
        <f t="shared" si="7"/>
        <v>#VALUE!</v>
      </c>
      <c r="AB27" s="44" t="str">
        <f>IF(OR('feuille de saisie_FRANCAIS'!AG25="A",'feuille de saisie_FRANCAIS'!AG25="",'feuille de saisie_FRANCAIS'!AJ25="A",'feuille de saisie_FRANCAIS'!AJ25=""),"A",COUNTIF('feuille de saisie_FRANCAIS'!AG25:AJ25,1)+COUNTIF('feuille de saisie_FRANCAIS'!AG25:AJ25,2))</f>
        <v>A</v>
      </c>
      <c r="AC27" s="45" t="e">
        <f t="shared" si="8"/>
        <v>#VALUE!</v>
      </c>
      <c r="AD27" s="45" t="str">
        <f>IF(OR('feuille de saisie_FRANCAIS'!AK25="A",'feuille de saisie_FRANCAIS'!AK25="",'feuille de saisie_FRANCAIS'!AL25="A",'feuille de saisie_FRANCAIS'!AL25=""),"A",COUNTIF('feuille de saisie_FRANCAIS'!AK25:AL25,1)+COUNTIF('feuille de saisie_FRANCAIS'!AK25:AL25,2))</f>
        <v>A</v>
      </c>
      <c r="AE27" s="45" t="e">
        <f t="shared" si="9"/>
        <v>#VALUE!</v>
      </c>
      <c r="AF27" s="45" t="str">
        <f>IF(OR('feuille de saisie_FRANCAIS'!AM25="A",'feuille de saisie_FRANCAIS'!AM25="",'feuille de saisie_FRANCAIS'!AO25="A",'feuille de saisie_FRANCAIS'!AO25=""),"A",COUNTIF('feuille de saisie_FRANCAIS'!AM25:AO25,1)+COUNTIF('feuille de saisie_FRANCAIS'!AM25:AO25,2))</f>
        <v>A</v>
      </c>
      <c r="AG27" s="52" t="e">
        <f t="shared" si="10"/>
        <v>#VALUE!</v>
      </c>
    </row>
    <row r="28" spans="1:33" ht="12.75">
      <c r="A28" s="38">
        <f>'feuille de saisie_MATHS'!A26</f>
        <v>0</v>
      </c>
      <c r="B28" s="20">
        <f>'feuille de saisie_MATHS'!B26</f>
        <v>0</v>
      </c>
      <c r="C28" s="20">
        <f>'feuille de saisie_MATHS'!C26</f>
        <v>0</v>
      </c>
      <c r="D28" s="20">
        <f>'feuille de saisie_MATHS'!D26</f>
        <v>0</v>
      </c>
      <c r="E28" s="55">
        <f>'feuille de saisie_MATHS'!E26</f>
        <v>0</v>
      </c>
      <c r="F28" s="44">
        <f>COUNTIF('feuille de saisie_FRANCAIS'!F26:AO26,1)+COUNTIF('feuille de saisie_FRANCAIS'!F26:AO26,2)</f>
        <v>0</v>
      </c>
      <c r="G28" s="45" t="e">
        <f>F28/COUNTA('feuille de saisie_FRANCAIS'!F26:AO26)*100</f>
        <v>#DIV/0!</v>
      </c>
      <c r="H28" s="45">
        <f>COUNTIF('feuille de saisie_FRANCAIS'!F26:AO26,0)</f>
        <v>0</v>
      </c>
      <c r="I28" s="45" t="e">
        <f>H28/COUNTA('feuille de saisie_FRANCAIS'!F26:AO26)*100</f>
        <v>#DIV/0!</v>
      </c>
      <c r="J28" s="45">
        <f>COUNTIF('feuille de saisie_FRANCAIS'!F26:AO26,9)</f>
        <v>0</v>
      </c>
      <c r="K28" s="52" t="e">
        <f>J28/COUNTA('feuille de saisie_FRANCAIS'!F26:AO26)*100</f>
        <v>#DIV/0!</v>
      </c>
      <c r="L28" s="28"/>
      <c r="M28" s="55"/>
      <c r="N28" s="44" t="str">
        <f>IF(OR('feuille de saisie_FRANCAIS'!F26="A",'feuille de saisie_FRANCAIS'!J26="",'feuille de saisie_FRANCAIS'!J26="A",'feuille de saisie_FRANCAIS'!F26=""),"A",COUNTIF('feuille de saisie_FRANCAIS'!F26:J26,1)+COUNTIF('feuille de saisie_FRANCAIS'!F26:J26,2))</f>
        <v>A</v>
      </c>
      <c r="O28" s="52" t="e">
        <f t="shared" si="1"/>
        <v>#VALUE!</v>
      </c>
      <c r="P28" s="44" t="str">
        <f>IF(OR('feuille de saisie_FRANCAIS'!K26="A",'feuille de saisie_FRANCAIS'!K26="",'feuille de saisie_FRANCAIS'!N26="A",'feuille de saisie_FRANCAIS'!N26=""),"A",COUNTIF('feuille de saisie_FRANCAIS'!K26:N26,1)+COUNTIF('feuille de saisie_FRANCAIS'!K26:N26,2))</f>
        <v>A</v>
      </c>
      <c r="Q28" s="45" t="e">
        <f t="shared" si="2"/>
        <v>#VALUE!</v>
      </c>
      <c r="R28" s="45" t="str">
        <f>IF(OR('feuille de saisie_FRANCAIS'!O26="A",'feuille de saisie_FRANCAIS'!O26=""),"A",COUNTIF('feuille de saisie_FRANCAIS'!O26:O26,1)+COUNTIF('feuille de saisie_FRANCAIS'!O26:O26,2))</f>
        <v>A</v>
      </c>
      <c r="S28" s="45" t="e">
        <f t="shared" si="3"/>
        <v>#VALUE!</v>
      </c>
      <c r="T28" s="45" t="str">
        <f>IF(OR('feuille de saisie_FRANCAIS'!P26="A",'feuille de saisie_FRANCAIS'!P26="",'feuille de saisie_FRANCAIS'!T26="A",'feuille de saisie_FRANCAIS'!T26=""),"A",COUNTIF('feuille de saisie_FRANCAIS'!P26:T26,1)+COUNTIF('feuille de saisie_FRANCAIS'!P26:T26,2))</f>
        <v>A</v>
      </c>
      <c r="U28" s="45" t="e">
        <f t="shared" si="4"/>
        <v>#VALUE!</v>
      </c>
      <c r="V28" s="45" t="str">
        <f>IF(OR('feuille de saisie_FRANCAIS'!U26="A",'feuille de saisie_FRANCAIS'!U26="",'feuille de saisie_FRANCAIS'!AC26="A",'feuille de saisie_FRANCAIS'!AC26=""),"A",COUNTIF('feuille de saisie_FRANCAIS'!U26:AC26,1)+COUNTIF('feuille de saisie_FRANCAIS'!U26:AC26,2))</f>
        <v>A</v>
      </c>
      <c r="W28" s="45" t="e">
        <f t="shared" si="5"/>
        <v>#VALUE!</v>
      </c>
      <c r="X28" s="45" t="str">
        <f>IF(OR('feuille de saisie_FRANCAIS'!AD26="A",'feuille de saisie_FRANCAIS'!AD26="",'feuille de saisie_FRANCAIS'!AE26="A",'feuille de saisie_FRANCAIS'!AE26=""),"A",COUNTIF('feuille de saisie_FRANCAIS'!AD26:AE26,1)+COUNTIF('feuille de saisie_FRANCAIS'!AD26:AE26,2))</f>
        <v>A</v>
      </c>
      <c r="Y28" s="45" t="e">
        <f t="shared" si="6"/>
        <v>#VALUE!</v>
      </c>
      <c r="Z28" s="45" t="str">
        <f>IF(OR('feuille de saisie_FRANCAIS'!AF26="A",'feuille de saisie_FRANCAIS'!AF26=""),"A",COUNTIF('feuille de saisie_FRANCAIS'!AF26:AF26,1)+COUNTIF('feuille de saisie_FRANCAIS'!AF26:AF26,2))</f>
        <v>A</v>
      </c>
      <c r="AA28" s="52" t="e">
        <f t="shared" si="7"/>
        <v>#VALUE!</v>
      </c>
      <c r="AB28" s="44" t="str">
        <f>IF(OR('feuille de saisie_FRANCAIS'!AG26="A",'feuille de saisie_FRANCAIS'!AG26="",'feuille de saisie_FRANCAIS'!AJ26="A",'feuille de saisie_FRANCAIS'!AJ26=""),"A",COUNTIF('feuille de saisie_FRANCAIS'!AG26:AJ26,1)+COUNTIF('feuille de saisie_FRANCAIS'!AG26:AJ26,2))</f>
        <v>A</v>
      </c>
      <c r="AC28" s="45" t="e">
        <f t="shared" si="8"/>
        <v>#VALUE!</v>
      </c>
      <c r="AD28" s="45" t="str">
        <f>IF(OR('feuille de saisie_FRANCAIS'!AK26="A",'feuille de saisie_FRANCAIS'!AK26="",'feuille de saisie_FRANCAIS'!AL26="A",'feuille de saisie_FRANCAIS'!AL26=""),"A",COUNTIF('feuille de saisie_FRANCAIS'!AK26:AL26,1)+COUNTIF('feuille de saisie_FRANCAIS'!AK26:AL26,2))</f>
        <v>A</v>
      </c>
      <c r="AE28" s="45" t="e">
        <f t="shared" si="9"/>
        <v>#VALUE!</v>
      </c>
      <c r="AF28" s="45" t="str">
        <f>IF(OR('feuille de saisie_FRANCAIS'!AM26="A",'feuille de saisie_FRANCAIS'!AM26="",'feuille de saisie_FRANCAIS'!AO26="A",'feuille de saisie_FRANCAIS'!AO26=""),"A",COUNTIF('feuille de saisie_FRANCAIS'!AM26:AO26,1)+COUNTIF('feuille de saisie_FRANCAIS'!AM26:AO26,2))</f>
        <v>A</v>
      </c>
      <c r="AG28" s="52" t="e">
        <f t="shared" si="10"/>
        <v>#VALUE!</v>
      </c>
    </row>
    <row r="29" spans="1:33" ht="12.75">
      <c r="A29" s="38">
        <f>'feuille de saisie_MATHS'!A27</f>
        <v>0</v>
      </c>
      <c r="B29" s="20">
        <f>'feuille de saisie_MATHS'!B27</f>
        <v>0</v>
      </c>
      <c r="C29" s="20">
        <f>'feuille de saisie_MATHS'!C27</f>
        <v>0</v>
      </c>
      <c r="D29" s="20">
        <f>'feuille de saisie_MATHS'!D27</f>
        <v>0</v>
      </c>
      <c r="E29" s="55">
        <f>'feuille de saisie_MATHS'!E27</f>
        <v>0</v>
      </c>
      <c r="F29" s="44">
        <f>COUNTIF('feuille de saisie_FRANCAIS'!F27:AO27,1)+COUNTIF('feuille de saisie_FRANCAIS'!F27:AO27,2)</f>
        <v>0</v>
      </c>
      <c r="G29" s="45" t="e">
        <f>F29/COUNTA('feuille de saisie_FRANCAIS'!F27:AO27)*100</f>
        <v>#DIV/0!</v>
      </c>
      <c r="H29" s="45">
        <f>COUNTIF('feuille de saisie_FRANCAIS'!F27:AO27,0)</f>
        <v>0</v>
      </c>
      <c r="I29" s="45" t="e">
        <f>H29/COUNTA('feuille de saisie_FRANCAIS'!F27:AO27)*100</f>
        <v>#DIV/0!</v>
      </c>
      <c r="J29" s="45">
        <f>COUNTIF('feuille de saisie_FRANCAIS'!F27:AO27,9)</f>
        <v>0</v>
      </c>
      <c r="K29" s="52" t="e">
        <f>J29/COUNTA('feuille de saisie_FRANCAIS'!F27:AO27)*100</f>
        <v>#DIV/0!</v>
      </c>
      <c r="L29" s="28"/>
      <c r="M29" s="55"/>
      <c r="N29" s="44" t="str">
        <f>IF(OR('feuille de saisie_FRANCAIS'!F27="A",'feuille de saisie_FRANCAIS'!J27="",'feuille de saisie_FRANCAIS'!J27="A",'feuille de saisie_FRANCAIS'!F27=""),"A",COUNTIF('feuille de saisie_FRANCAIS'!F27:J27,1)+COUNTIF('feuille de saisie_FRANCAIS'!F27:J27,2))</f>
        <v>A</v>
      </c>
      <c r="O29" s="52" t="e">
        <f t="shared" si="1"/>
        <v>#VALUE!</v>
      </c>
      <c r="P29" s="44" t="str">
        <f>IF(OR('feuille de saisie_FRANCAIS'!K27="A",'feuille de saisie_FRANCAIS'!K27="",'feuille de saisie_FRANCAIS'!N27="A",'feuille de saisie_FRANCAIS'!N27=""),"A",COUNTIF('feuille de saisie_FRANCAIS'!K27:N27,1)+COUNTIF('feuille de saisie_FRANCAIS'!K27:N27,2))</f>
        <v>A</v>
      </c>
      <c r="Q29" s="45" t="e">
        <f t="shared" si="2"/>
        <v>#VALUE!</v>
      </c>
      <c r="R29" s="45" t="str">
        <f>IF(OR('feuille de saisie_FRANCAIS'!O27="A",'feuille de saisie_FRANCAIS'!O27=""),"A",COUNTIF('feuille de saisie_FRANCAIS'!O27:O27,1)+COUNTIF('feuille de saisie_FRANCAIS'!O27:O27,2))</f>
        <v>A</v>
      </c>
      <c r="S29" s="45" t="e">
        <f t="shared" si="3"/>
        <v>#VALUE!</v>
      </c>
      <c r="T29" s="45" t="str">
        <f>IF(OR('feuille de saisie_FRANCAIS'!P27="A",'feuille de saisie_FRANCAIS'!P27="",'feuille de saisie_FRANCAIS'!T27="A",'feuille de saisie_FRANCAIS'!T27=""),"A",COUNTIF('feuille de saisie_FRANCAIS'!P27:T27,1)+COUNTIF('feuille de saisie_FRANCAIS'!P27:T27,2))</f>
        <v>A</v>
      </c>
      <c r="U29" s="45" t="e">
        <f t="shared" si="4"/>
        <v>#VALUE!</v>
      </c>
      <c r="V29" s="45" t="str">
        <f>IF(OR('feuille de saisie_FRANCAIS'!U27="A",'feuille de saisie_FRANCAIS'!U27="",'feuille de saisie_FRANCAIS'!AC27="A",'feuille de saisie_FRANCAIS'!AC27=""),"A",COUNTIF('feuille de saisie_FRANCAIS'!U27:AC27,1)+COUNTIF('feuille de saisie_FRANCAIS'!U27:AC27,2))</f>
        <v>A</v>
      </c>
      <c r="W29" s="45" t="e">
        <f t="shared" si="5"/>
        <v>#VALUE!</v>
      </c>
      <c r="X29" s="45" t="str">
        <f>IF(OR('feuille de saisie_FRANCAIS'!AD27="A",'feuille de saisie_FRANCAIS'!AD27="",'feuille de saisie_FRANCAIS'!AE27="A",'feuille de saisie_FRANCAIS'!AE27=""),"A",COUNTIF('feuille de saisie_FRANCAIS'!AD27:AE27,1)+COUNTIF('feuille de saisie_FRANCAIS'!AD27:AE27,2))</f>
        <v>A</v>
      </c>
      <c r="Y29" s="45" t="e">
        <f t="shared" si="6"/>
        <v>#VALUE!</v>
      </c>
      <c r="Z29" s="45" t="str">
        <f>IF(OR('feuille de saisie_FRANCAIS'!AF27="A",'feuille de saisie_FRANCAIS'!AF27=""),"A",COUNTIF('feuille de saisie_FRANCAIS'!AF27:AF27,1)+COUNTIF('feuille de saisie_FRANCAIS'!AF27:AF27,2))</f>
        <v>A</v>
      </c>
      <c r="AA29" s="52" t="e">
        <f t="shared" si="7"/>
        <v>#VALUE!</v>
      </c>
      <c r="AB29" s="44" t="str">
        <f>IF(OR('feuille de saisie_FRANCAIS'!AG27="A",'feuille de saisie_FRANCAIS'!AG27="",'feuille de saisie_FRANCAIS'!AJ27="A",'feuille de saisie_FRANCAIS'!AJ27=""),"A",COUNTIF('feuille de saisie_FRANCAIS'!AG27:AJ27,1)+COUNTIF('feuille de saisie_FRANCAIS'!AG27:AJ27,2))</f>
        <v>A</v>
      </c>
      <c r="AC29" s="45" t="e">
        <f t="shared" si="8"/>
        <v>#VALUE!</v>
      </c>
      <c r="AD29" s="45" t="str">
        <f>IF(OR('feuille de saisie_FRANCAIS'!AK27="A",'feuille de saisie_FRANCAIS'!AK27="",'feuille de saisie_FRANCAIS'!AL27="A",'feuille de saisie_FRANCAIS'!AL27=""),"A",COUNTIF('feuille de saisie_FRANCAIS'!AK27:AL27,1)+COUNTIF('feuille de saisie_FRANCAIS'!AK27:AL27,2))</f>
        <v>A</v>
      </c>
      <c r="AE29" s="45" t="e">
        <f t="shared" si="9"/>
        <v>#VALUE!</v>
      </c>
      <c r="AF29" s="45" t="str">
        <f>IF(OR('feuille de saisie_FRANCAIS'!AM27="A",'feuille de saisie_FRANCAIS'!AM27="",'feuille de saisie_FRANCAIS'!AO27="A",'feuille de saisie_FRANCAIS'!AO27=""),"A",COUNTIF('feuille de saisie_FRANCAIS'!AM27:AO27,1)+COUNTIF('feuille de saisie_FRANCAIS'!AM27:AO27,2))</f>
        <v>A</v>
      </c>
      <c r="AG29" s="52" t="e">
        <f t="shared" si="10"/>
        <v>#VALUE!</v>
      </c>
    </row>
    <row r="30" spans="1:33" ht="12.75">
      <c r="A30" s="38">
        <f>'feuille de saisie_MATHS'!A28</f>
        <v>0</v>
      </c>
      <c r="B30" s="20">
        <f>'feuille de saisie_MATHS'!B28</f>
        <v>0</v>
      </c>
      <c r="C30" s="20">
        <f>'feuille de saisie_MATHS'!C28</f>
        <v>0</v>
      </c>
      <c r="D30" s="20">
        <f>'feuille de saisie_MATHS'!D28</f>
        <v>0</v>
      </c>
      <c r="E30" s="55">
        <f>'feuille de saisie_MATHS'!E28</f>
        <v>0</v>
      </c>
      <c r="F30" s="44">
        <f>COUNTIF('feuille de saisie_FRANCAIS'!F28:AO28,1)+COUNTIF('feuille de saisie_FRANCAIS'!F28:AO28,2)</f>
        <v>0</v>
      </c>
      <c r="G30" s="45" t="e">
        <f>F30/COUNTA('feuille de saisie_FRANCAIS'!F28:AO28)*100</f>
        <v>#DIV/0!</v>
      </c>
      <c r="H30" s="45">
        <f>COUNTIF('feuille de saisie_FRANCAIS'!F28:AO28,0)</f>
        <v>0</v>
      </c>
      <c r="I30" s="45" t="e">
        <f>H30/COUNTA('feuille de saisie_FRANCAIS'!F28:AO28)*100</f>
        <v>#DIV/0!</v>
      </c>
      <c r="J30" s="45">
        <f>COUNTIF('feuille de saisie_FRANCAIS'!F28:AO28,9)</f>
        <v>0</v>
      </c>
      <c r="K30" s="52" t="e">
        <f>J30/COUNTA('feuille de saisie_FRANCAIS'!F28:AO28)*100</f>
        <v>#DIV/0!</v>
      </c>
      <c r="L30" s="28"/>
      <c r="M30" s="55"/>
      <c r="N30" s="44" t="str">
        <f>IF(OR('feuille de saisie_FRANCAIS'!F28="A",'feuille de saisie_FRANCAIS'!J28="",'feuille de saisie_FRANCAIS'!J28="A",'feuille de saisie_FRANCAIS'!F28=""),"A",COUNTIF('feuille de saisie_FRANCAIS'!F28:J28,1)+COUNTIF('feuille de saisie_FRANCAIS'!F28:J28,2))</f>
        <v>A</v>
      </c>
      <c r="O30" s="52" t="e">
        <f t="shared" si="1"/>
        <v>#VALUE!</v>
      </c>
      <c r="P30" s="44" t="str">
        <f>IF(OR('feuille de saisie_FRANCAIS'!K28="A",'feuille de saisie_FRANCAIS'!K28="",'feuille de saisie_FRANCAIS'!N28="A",'feuille de saisie_FRANCAIS'!N28=""),"A",COUNTIF('feuille de saisie_FRANCAIS'!K28:N28,1)+COUNTIF('feuille de saisie_FRANCAIS'!K28:N28,2))</f>
        <v>A</v>
      </c>
      <c r="Q30" s="45" t="e">
        <f t="shared" si="2"/>
        <v>#VALUE!</v>
      </c>
      <c r="R30" s="45" t="str">
        <f>IF(OR('feuille de saisie_FRANCAIS'!O28="A",'feuille de saisie_FRANCAIS'!O28=""),"A",COUNTIF('feuille de saisie_FRANCAIS'!O28:O28,1)+COUNTIF('feuille de saisie_FRANCAIS'!O28:O28,2))</f>
        <v>A</v>
      </c>
      <c r="S30" s="45" t="e">
        <f t="shared" si="3"/>
        <v>#VALUE!</v>
      </c>
      <c r="T30" s="45" t="str">
        <f>IF(OR('feuille de saisie_FRANCAIS'!P28="A",'feuille de saisie_FRANCAIS'!P28="",'feuille de saisie_FRANCAIS'!T28="A",'feuille de saisie_FRANCAIS'!T28=""),"A",COUNTIF('feuille de saisie_FRANCAIS'!P28:T28,1)+COUNTIF('feuille de saisie_FRANCAIS'!P28:T28,2))</f>
        <v>A</v>
      </c>
      <c r="U30" s="45" t="e">
        <f t="shared" si="4"/>
        <v>#VALUE!</v>
      </c>
      <c r="V30" s="45" t="str">
        <f>IF(OR('feuille de saisie_FRANCAIS'!U28="A",'feuille de saisie_FRANCAIS'!U28="",'feuille de saisie_FRANCAIS'!AC28="A",'feuille de saisie_FRANCAIS'!AC28=""),"A",COUNTIF('feuille de saisie_FRANCAIS'!U28:AC28,1)+COUNTIF('feuille de saisie_FRANCAIS'!U28:AC28,2))</f>
        <v>A</v>
      </c>
      <c r="W30" s="45" t="e">
        <f t="shared" si="5"/>
        <v>#VALUE!</v>
      </c>
      <c r="X30" s="45" t="str">
        <f>IF(OR('feuille de saisie_FRANCAIS'!AD28="A",'feuille de saisie_FRANCAIS'!AD28="",'feuille de saisie_FRANCAIS'!AE28="A",'feuille de saisie_FRANCAIS'!AE28=""),"A",COUNTIF('feuille de saisie_FRANCAIS'!AD28:AE28,1)+COUNTIF('feuille de saisie_FRANCAIS'!AD28:AE28,2))</f>
        <v>A</v>
      </c>
      <c r="Y30" s="45" t="e">
        <f t="shared" si="6"/>
        <v>#VALUE!</v>
      </c>
      <c r="Z30" s="45" t="str">
        <f>IF(OR('feuille de saisie_FRANCAIS'!AF28="A",'feuille de saisie_FRANCAIS'!AF28=""),"A",COUNTIF('feuille de saisie_FRANCAIS'!AF28:AF28,1)+COUNTIF('feuille de saisie_FRANCAIS'!AF28:AF28,2))</f>
        <v>A</v>
      </c>
      <c r="AA30" s="52" t="e">
        <f t="shared" si="7"/>
        <v>#VALUE!</v>
      </c>
      <c r="AB30" s="44" t="str">
        <f>IF(OR('feuille de saisie_FRANCAIS'!AG28="A",'feuille de saisie_FRANCAIS'!AG28="",'feuille de saisie_FRANCAIS'!AJ28="A",'feuille de saisie_FRANCAIS'!AJ28=""),"A",COUNTIF('feuille de saisie_FRANCAIS'!AG28:AJ28,1)+COUNTIF('feuille de saisie_FRANCAIS'!AG28:AJ28,2))</f>
        <v>A</v>
      </c>
      <c r="AC30" s="45" t="e">
        <f t="shared" si="8"/>
        <v>#VALUE!</v>
      </c>
      <c r="AD30" s="45" t="str">
        <f>IF(OR('feuille de saisie_FRANCAIS'!AK28="A",'feuille de saisie_FRANCAIS'!AK28="",'feuille de saisie_FRANCAIS'!AL28="A",'feuille de saisie_FRANCAIS'!AL28=""),"A",COUNTIF('feuille de saisie_FRANCAIS'!AK28:AL28,1)+COUNTIF('feuille de saisie_FRANCAIS'!AK28:AL28,2))</f>
        <v>A</v>
      </c>
      <c r="AE30" s="45" t="e">
        <f t="shared" si="9"/>
        <v>#VALUE!</v>
      </c>
      <c r="AF30" s="45" t="str">
        <f>IF(OR('feuille de saisie_FRANCAIS'!AM28="A",'feuille de saisie_FRANCAIS'!AM28="",'feuille de saisie_FRANCAIS'!AO28="A",'feuille de saisie_FRANCAIS'!AO28=""),"A",COUNTIF('feuille de saisie_FRANCAIS'!AM28:AO28,1)+COUNTIF('feuille de saisie_FRANCAIS'!AM28:AO28,2))</f>
        <v>A</v>
      </c>
      <c r="AG30" s="52" t="e">
        <f t="shared" si="10"/>
        <v>#VALUE!</v>
      </c>
    </row>
    <row r="31" spans="1:33" ht="12.75">
      <c r="A31" s="38">
        <f>'feuille de saisie_MATHS'!A29</f>
        <v>0</v>
      </c>
      <c r="B31" s="20">
        <f>'feuille de saisie_MATHS'!B29</f>
        <v>0</v>
      </c>
      <c r="C31" s="20">
        <f>'feuille de saisie_MATHS'!C29</f>
        <v>0</v>
      </c>
      <c r="D31" s="20">
        <f>'feuille de saisie_MATHS'!D29</f>
        <v>0</v>
      </c>
      <c r="E31" s="55">
        <f>'feuille de saisie_MATHS'!E29</f>
        <v>0</v>
      </c>
      <c r="F31" s="44">
        <f>COUNTIF('feuille de saisie_FRANCAIS'!F29:AO29,1)+COUNTIF('feuille de saisie_FRANCAIS'!F29:AO29,2)</f>
        <v>0</v>
      </c>
      <c r="G31" s="45" t="e">
        <f>F31/COUNTA('feuille de saisie_FRANCAIS'!F29:AO29)*100</f>
        <v>#DIV/0!</v>
      </c>
      <c r="H31" s="45">
        <f>COUNTIF('feuille de saisie_FRANCAIS'!F29:AO29,0)</f>
        <v>0</v>
      </c>
      <c r="I31" s="45" t="e">
        <f>H31/COUNTA('feuille de saisie_FRANCAIS'!F29:AO29)*100</f>
        <v>#DIV/0!</v>
      </c>
      <c r="J31" s="45">
        <f>COUNTIF('feuille de saisie_FRANCAIS'!F29:AO29,9)</f>
        <v>0</v>
      </c>
      <c r="K31" s="52" t="e">
        <f>J31/COUNTA('feuille de saisie_FRANCAIS'!F29:AO29)*100</f>
        <v>#DIV/0!</v>
      </c>
      <c r="L31" s="28"/>
      <c r="M31" s="55"/>
      <c r="N31" s="44" t="str">
        <f>IF(OR('feuille de saisie_FRANCAIS'!F29="A",'feuille de saisie_FRANCAIS'!J29="",'feuille de saisie_FRANCAIS'!J29="A",'feuille de saisie_FRANCAIS'!F29=""),"A",COUNTIF('feuille de saisie_FRANCAIS'!F29:J29,1)+COUNTIF('feuille de saisie_FRANCAIS'!F29:J29,2))</f>
        <v>A</v>
      </c>
      <c r="O31" s="52" t="e">
        <f t="shared" si="1"/>
        <v>#VALUE!</v>
      </c>
      <c r="P31" s="44" t="str">
        <f>IF(OR('feuille de saisie_FRANCAIS'!K29="A",'feuille de saisie_FRANCAIS'!K29="",'feuille de saisie_FRANCAIS'!N29="A",'feuille de saisie_FRANCAIS'!N29=""),"A",COUNTIF('feuille de saisie_FRANCAIS'!K29:N29,1)+COUNTIF('feuille de saisie_FRANCAIS'!K29:N29,2))</f>
        <v>A</v>
      </c>
      <c r="Q31" s="45" t="e">
        <f t="shared" si="2"/>
        <v>#VALUE!</v>
      </c>
      <c r="R31" s="45" t="str">
        <f>IF(OR('feuille de saisie_FRANCAIS'!O29="A",'feuille de saisie_FRANCAIS'!O29=""),"A",COUNTIF('feuille de saisie_FRANCAIS'!O29:O29,1)+COUNTIF('feuille de saisie_FRANCAIS'!O29:O29,2))</f>
        <v>A</v>
      </c>
      <c r="S31" s="45" t="e">
        <f t="shared" si="3"/>
        <v>#VALUE!</v>
      </c>
      <c r="T31" s="45" t="str">
        <f>IF(OR('feuille de saisie_FRANCAIS'!P29="A",'feuille de saisie_FRANCAIS'!P29="",'feuille de saisie_FRANCAIS'!T29="A",'feuille de saisie_FRANCAIS'!T29=""),"A",COUNTIF('feuille de saisie_FRANCAIS'!P29:T29,1)+COUNTIF('feuille de saisie_FRANCAIS'!P29:T29,2))</f>
        <v>A</v>
      </c>
      <c r="U31" s="45" t="e">
        <f t="shared" si="4"/>
        <v>#VALUE!</v>
      </c>
      <c r="V31" s="45" t="str">
        <f>IF(OR('feuille de saisie_FRANCAIS'!U29="A",'feuille de saisie_FRANCAIS'!U29="",'feuille de saisie_FRANCAIS'!AC29="A",'feuille de saisie_FRANCAIS'!AC29=""),"A",COUNTIF('feuille de saisie_FRANCAIS'!U29:AC29,1)+COUNTIF('feuille de saisie_FRANCAIS'!U29:AC29,2))</f>
        <v>A</v>
      </c>
      <c r="W31" s="45" t="e">
        <f t="shared" si="5"/>
        <v>#VALUE!</v>
      </c>
      <c r="X31" s="45" t="str">
        <f>IF(OR('feuille de saisie_FRANCAIS'!AD29="A",'feuille de saisie_FRANCAIS'!AD29="",'feuille de saisie_FRANCAIS'!AE29="A",'feuille de saisie_FRANCAIS'!AE29=""),"A",COUNTIF('feuille de saisie_FRANCAIS'!AD29:AE29,1)+COUNTIF('feuille de saisie_FRANCAIS'!AD29:AE29,2))</f>
        <v>A</v>
      </c>
      <c r="Y31" s="45" t="e">
        <f t="shared" si="6"/>
        <v>#VALUE!</v>
      </c>
      <c r="Z31" s="45" t="str">
        <f>IF(OR('feuille de saisie_FRANCAIS'!AF29="A",'feuille de saisie_FRANCAIS'!AF29=""),"A",COUNTIF('feuille de saisie_FRANCAIS'!AF29:AF29,1)+COUNTIF('feuille de saisie_FRANCAIS'!AF29:AF29,2))</f>
        <v>A</v>
      </c>
      <c r="AA31" s="52" t="e">
        <f t="shared" si="7"/>
        <v>#VALUE!</v>
      </c>
      <c r="AB31" s="44" t="str">
        <f>IF(OR('feuille de saisie_FRANCAIS'!AG29="A",'feuille de saisie_FRANCAIS'!AG29="",'feuille de saisie_FRANCAIS'!AJ29="A",'feuille de saisie_FRANCAIS'!AJ29=""),"A",COUNTIF('feuille de saisie_FRANCAIS'!AG29:AJ29,1)+COUNTIF('feuille de saisie_FRANCAIS'!AG29:AJ29,2))</f>
        <v>A</v>
      </c>
      <c r="AC31" s="45" t="e">
        <f t="shared" si="8"/>
        <v>#VALUE!</v>
      </c>
      <c r="AD31" s="45" t="str">
        <f>IF(OR('feuille de saisie_FRANCAIS'!AK29="A",'feuille de saisie_FRANCAIS'!AK29="",'feuille de saisie_FRANCAIS'!AL29="A",'feuille de saisie_FRANCAIS'!AL29=""),"A",COUNTIF('feuille de saisie_FRANCAIS'!AK29:AL29,1)+COUNTIF('feuille de saisie_FRANCAIS'!AK29:AL29,2))</f>
        <v>A</v>
      </c>
      <c r="AE31" s="45" t="e">
        <f t="shared" si="9"/>
        <v>#VALUE!</v>
      </c>
      <c r="AF31" s="45" t="str">
        <f>IF(OR('feuille de saisie_FRANCAIS'!AM29="A",'feuille de saisie_FRANCAIS'!AM29="",'feuille de saisie_FRANCAIS'!AO29="A",'feuille de saisie_FRANCAIS'!AO29=""),"A",COUNTIF('feuille de saisie_FRANCAIS'!AM29:AO29,1)+COUNTIF('feuille de saisie_FRANCAIS'!AM29:AO29,2))</f>
        <v>A</v>
      </c>
      <c r="AG31" s="52" t="e">
        <f t="shared" si="10"/>
        <v>#VALUE!</v>
      </c>
    </row>
    <row r="32" spans="1:33" ht="12.75">
      <c r="A32" s="38">
        <f>'feuille de saisie_MATHS'!A30</f>
        <v>0</v>
      </c>
      <c r="B32" s="20">
        <f>'feuille de saisie_MATHS'!B30</f>
        <v>0</v>
      </c>
      <c r="C32" s="20">
        <f>'feuille de saisie_MATHS'!C30</f>
        <v>0</v>
      </c>
      <c r="D32" s="20">
        <f>'feuille de saisie_MATHS'!D30</f>
        <v>0</v>
      </c>
      <c r="E32" s="55">
        <f>'feuille de saisie_MATHS'!E30</f>
        <v>0</v>
      </c>
      <c r="F32" s="44">
        <f>COUNTIF('feuille de saisie_FRANCAIS'!F30:AO30,1)+COUNTIF('feuille de saisie_FRANCAIS'!F30:AO30,2)</f>
        <v>0</v>
      </c>
      <c r="G32" s="45" t="e">
        <f>F32/COUNTA('feuille de saisie_FRANCAIS'!F30:AO30)*100</f>
        <v>#DIV/0!</v>
      </c>
      <c r="H32" s="45">
        <f>COUNTIF('feuille de saisie_FRANCAIS'!F30:AO30,0)</f>
        <v>0</v>
      </c>
      <c r="I32" s="45" t="e">
        <f>H32/COUNTA('feuille de saisie_FRANCAIS'!F30:AO30)*100</f>
        <v>#DIV/0!</v>
      </c>
      <c r="J32" s="45">
        <f>COUNTIF('feuille de saisie_FRANCAIS'!F30:AO30,9)</f>
        <v>0</v>
      </c>
      <c r="K32" s="52" t="e">
        <f>J32/COUNTA('feuille de saisie_FRANCAIS'!F30:AO30)*100</f>
        <v>#DIV/0!</v>
      </c>
      <c r="L32" s="28"/>
      <c r="M32" s="55"/>
      <c r="N32" s="44" t="str">
        <f>IF(OR('feuille de saisie_FRANCAIS'!F30="A",'feuille de saisie_FRANCAIS'!J30="",'feuille de saisie_FRANCAIS'!J30="A",'feuille de saisie_FRANCAIS'!F30=""),"A",COUNTIF('feuille de saisie_FRANCAIS'!F30:J30,1)+COUNTIF('feuille de saisie_FRANCAIS'!F30:J30,2))</f>
        <v>A</v>
      </c>
      <c r="O32" s="52" t="e">
        <f t="shared" si="1"/>
        <v>#VALUE!</v>
      </c>
      <c r="P32" s="44" t="str">
        <f>IF(OR('feuille de saisie_FRANCAIS'!K30="A",'feuille de saisie_FRANCAIS'!K30="",'feuille de saisie_FRANCAIS'!N30="A",'feuille de saisie_FRANCAIS'!N30=""),"A",COUNTIF('feuille de saisie_FRANCAIS'!K30:N30,1)+COUNTIF('feuille de saisie_FRANCAIS'!K30:N30,2))</f>
        <v>A</v>
      </c>
      <c r="Q32" s="45" t="e">
        <f t="shared" si="2"/>
        <v>#VALUE!</v>
      </c>
      <c r="R32" s="45" t="str">
        <f>IF(OR('feuille de saisie_FRANCAIS'!O30="A",'feuille de saisie_FRANCAIS'!O30=""),"A",COUNTIF('feuille de saisie_FRANCAIS'!O30:O30,1)+COUNTIF('feuille de saisie_FRANCAIS'!O30:O30,2))</f>
        <v>A</v>
      </c>
      <c r="S32" s="45" t="e">
        <f t="shared" si="3"/>
        <v>#VALUE!</v>
      </c>
      <c r="T32" s="45" t="str">
        <f>IF(OR('feuille de saisie_FRANCAIS'!P30="A",'feuille de saisie_FRANCAIS'!P30="",'feuille de saisie_FRANCAIS'!T30="A",'feuille de saisie_FRANCAIS'!T30=""),"A",COUNTIF('feuille de saisie_FRANCAIS'!P30:T30,1)+COUNTIF('feuille de saisie_FRANCAIS'!P30:T30,2))</f>
        <v>A</v>
      </c>
      <c r="U32" s="45" t="e">
        <f t="shared" si="4"/>
        <v>#VALUE!</v>
      </c>
      <c r="V32" s="45" t="str">
        <f>IF(OR('feuille de saisie_FRANCAIS'!U30="A",'feuille de saisie_FRANCAIS'!U30="",'feuille de saisie_FRANCAIS'!AC30="A",'feuille de saisie_FRANCAIS'!AC30=""),"A",COUNTIF('feuille de saisie_FRANCAIS'!U30:AC30,1)+COUNTIF('feuille de saisie_FRANCAIS'!U30:AC30,2))</f>
        <v>A</v>
      </c>
      <c r="W32" s="45" t="e">
        <f t="shared" si="5"/>
        <v>#VALUE!</v>
      </c>
      <c r="X32" s="45" t="str">
        <f>IF(OR('feuille de saisie_FRANCAIS'!AD30="A",'feuille de saisie_FRANCAIS'!AD30="",'feuille de saisie_FRANCAIS'!AE30="A",'feuille de saisie_FRANCAIS'!AE30=""),"A",COUNTIF('feuille de saisie_FRANCAIS'!AD30:AE30,1)+COUNTIF('feuille de saisie_FRANCAIS'!AD30:AE30,2))</f>
        <v>A</v>
      </c>
      <c r="Y32" s="45" t="e">
        <f t="shared" si="6"/>
        <v>#VALUE!</v>
      </c>
      <c r="Z32" s="45" t="str">
        <f>IF(OR('feuille de saisie_FRANCAIS'!AF30="A",'feuille de saisie_FRANCAIS'!AF30=""),"A",COUNTIF('feuille de saisie_FRANCAIS'!AF30:AF30,1)+COUNTIF('feuille de saisie_FRANCAIS'!AF30:AF30,2))</f>
        <v>A</v>
      </c>
      <c r="AA32" s="52" t="e">
        <f t="shared" si="7"/>
        <v>#VALUE!</v>
      </c>
      <c r="AB32" s="44" t="str">
        <f>IF(OR('feuille de saisie_FRANCAIS'!AG30="A",'feuille de saisie_FRANCAIS'!AG30="",'feuille de saisie_FRANCAIS'!AJ30="A",'feuille de saisie_FRANCAIS'!AJ30=""),"A",COUNTIF('feuille de saisie_FRANCAIS'!AG30:AJ30,1)+COUNTIF('feuille de saisie_FRANCAIS'!AG30:AJ30,2))</f>
        <v>A</v>
      </c>
      <c r="AC32" s="45" t="e">
        <f t="shared" si="8"/>
        <v>#VALUE!</v>
      </c>
      <c r="AD32" s="45" t="str">
        <f>IF(OR('feuille de saisie_FRANCAIS'!AK30="A",'feuille de saisie_FRANCAIS'!AK30="",'feuille de saisie_FRANCAIS'!AL30="A",'feuille de saisie_FRANCAIS'!AL30=""),"A",COUNTIF('feuille de saisie_FRANCAIS'!AK30:AL30,1)+COUNTIF('feuille de saisie_FRANCAIS'!AK30:AL30,2))</f>
        <v>A</v>
      </c>
      <c r="AE32" s="45" t="e">
        <f t="shared" si="9"/>
        <v>#VALUE!</v>
      </c>
      <c r="AF32" s="45" t="str">
        <f>IF(OR('feuille de saisie_FRANCAIS'!AM30="A",'feuille de saisie_FRANCAIS'!AM30="",'feuille de saisie_FRANCAIS'!AO30="A",'feuille de saisie_FRANCAIS'!AO30=""),"A",COUNTIF('feuille de saisie_FRANCAIS'!AM30:AO30,1)+COUNTIF('feuille de saisie_FRANCAIS'!AM30:AO30,2))</f>
        <v>A</v>
      </c>
      <c r="AG32" s="52" t="e">
        <f t="shared" si="10"/>
        <v>#VALUE!</v>
      </c>
    </row>
    <row r="33" spans="1:33" ht="12.75">
      <c r="A33" s="38">
        <f>'feuille de saisie_MATHS'!A31</f>
        <v>0</v>
      </c>
      <c r="B33" s="20">
        <f>'feuille de saisie_MATHS'!B31</f>
        <v>0</v>
      </c>
      <c r="C33" s="20">
        <f>'feuille de saisie_MATHS'!C31</f>
        <v>0</v>
      </c>
      <c r="D33" s="20">
        <f>'feuille de saisie_MATHS'!D31</f>
        <v>0</v>
      </c>
      <c r="E33" s="55">
        <f>'feuille de saisie_MATHS'!E31</f>
        <v>0</v>
      </c>
      <c r="F33" s="44">
        <f>COUNTIF('feuille de saisie_FRANCAIS'!F31:AO31,1)+COUNTIF('feuille de saisie_FRANCAIS'!F31:AO31,2)</f>
        <v>0</v>
      </c>
      <c r="G33" s="45" t="e">
        <f>F33/COUNTA('feuille de saisie_FRANCAIS'!F31:AO31)*100</f>
        <v>#DIV/0!</v>
      </c>
      <c r="H33" s="45">
        <f>COUNTIF('feuille de saisie_FRANCAIS'!F31:AO31,0)</f>
        <v>0</v>
      </c>
      <c r="I33" s="45" t="e">
        <f>H33/COUNTA('feuille de saisie_FRANCAIS'!F31:AO31)*100</f>
        <v>#DIV/0!</v>
      </c>
      <c r="J33" s="45">
        <f>COUNTIF('feuille de saisie_FRANCAIS'!F31:AO31,9)</f>
        <v>0</v>
      </c>
      <c r="K33" s="52" t="e">
        <f>J33/COUNTA('feuille de saisie_FRANCAIS'!F31:AO31)*100</f>
        <v>#DIV/0!</v>
      </c>
      <c r="L33" s="28"/>
      <c r="M33" s="55"/>
      <c r="N33" s="44" t="str">
        <f>IF(OR('feuille de saisie_FRANCAIS'!F31="A",'feuille de saisie_FRANCAIS'!J31="",'feuille de saisie_FRANCAIS'!J31="A",'feuille de saisie_FRANCAIS'!F31=""),"A",COUNTIF('feuille de saisie_FRANCAIS'!F31:J31,1)+COUNTIF('feuille de saisie_FRANCAIS'!F31:J31,2))</f>
        <v>A</v>
      </c>
      <c r="O33" s="52" t="e">
        <f t="shared" si="1"/>
        <v>#VALUE!</v>
      </c>
      <c r="P33" s="44" t="str">
        <f>IF(OR('feuille de saisie_FRANCAIS'!K31="A",'feuille de saisie_FRANCAIS'!K31="",'feuille de saisie_FRANCAIS'!N31="A",'feuille de saisie_FRANCAIS'!N31=""),"A",COUNTIF('feuille de saisie_FRANCAIS'!K31:N31,1)+COUNTIF('feuille de saisie_FRANCAIS'!K31:N31,2))</f>
        <v>A</v>
      </c>
      <c r="Q33" s="45" t="e">
        <f t="shared" si="2"/>
        <v>#VALUE!</v>
      </c>
      <c r="R33" s="45" t="str">
        <f>IF(OR('feuille de saisie_FRANCAIS'!O31="A",'feuille de saisie_FRANCAIS'!O31=""),"A",COUNTIF('feuille de saisie_FRANCAIS'!O31:O31,1)+COUNTIF('feuille de saisie_FRANCAIS'!O31:O31,2))</f>
        <v>A</v>
      </c>
      <c r="S33" s="45" t="e">
        <f t="shared" si="3"/>
        <v>#VALUE!</v>
      </c>
      <c r="T33" s="45" t="str">
        <f>IF(OR('feuille de saisie_FRANCAIS'!P31="A",'feuille de saisie_FRANCAIS'!P31="",'feuille de saisie_FRANCAIS'!T31="A",'feuille de saisie_FRANCAIS'!T31=""),"A",COUNTIF('feuille de saisie_FRANCAIS'!P31:T31,1)+COUNTIF('feuille de saisie_FRANCAIS'!P31:T31,2))</f>
        <v>A</v>
      </c>
      <c r="U33" s="45" t="e">
        <f t="shared" si="4"/>
        <v>#VALUE!</v>
      </c>
      <c r="V33" s="45" t="str">
        <f>IF(OR('feuille de saisie_FRANCAIS'!U31="A",'feuille de saisie_FRANCAIS'!U31="",'feuille de saisie_FRANCAIS'!AC31="A",'feuille de saisie_FRANCAIS'!AC31=""),"A",COUNTIF('feuille de saisie_FRANCAIS'!U31:AC31,1)+COUNTIF('feuille de saisie_FRANCAIS'!U31:AC31,2))</f>
        <v>A</v>
      </c>
      <c r="W33" s="45" t="e">
        <f t="shared" si="5"/>
        <v>#VALUE!</v>
      </c>
      <c r="X33" s="45" t="str">
        <f>IF(OR('feuille de saisie_FRANCAIS'!AD31="A",'feuille de saisie_FRANCAIS'!AD31="",'feuille de saisie_FRANCAIS'!AE31="A",'feuille de saisie_FRANCAIS'!AE31=""),"A",COUNTIF('feuille de saisie_FRANCAIS'!AD31:AE31,1)+COUNTIF('feuille de saisie_FRANCAIS'!AD31:AE31,2))</f>
        <v>A</v>
      </c>
      <c r="Y33" s="45" t="e">
        <f t="shared" si="6"/>
        <v>#VALUE!</v>
      </c>
      <c r="Z33" s="45" t="str">
        <f>IF(OR('feuille de saisie_FRANCAIS'!AF31="A",'feuille de saisie_FRANCAIS'!AF31=""),"A",COUNTIF('feuille de saisie_FRANCAIS'!AF31:AF31,1)+COUNTIF('feuille de saisie_FRANCAIS'!AF31:AF31,2))</f>
        <v>A</v>
      </c>
      <c r="AA33" s="52" t="e">
        <f t="shared" si="7"/>
        <v>#VALUE!</v>
      </c>
      <c r="AB33" s="44" t="str">
        <f>IF(OR('feuille de saisie_FRANCAIS'!AG31="A",'feuille de saisie_FRANCAIS'!AG31="",'feuille de saisie_FRANCAIS'!AJ31="A",'feuille de saisie_FRANCAIS'!AJ31=""),"A",COUNTIF('feuille de saisie_FRANCAIS'!AG31:AJ31,1)+COUNTIF('feuille de saisie_FRANCAIS'!AG31:AJ31,2))</f>
        <v>A</v>
      </c>
      <c r="AC33" s="45" t="e">
        <f t="shared" si="8"/>
        <v>#VALUE!</v>
      </c>
      <c r="AD33" s="45" t="str">
        <f>IF(OR('feuille de saisie_FRANCAIS'!AK31="A",'feuille de saisie_FRANCAIS'!AK31="",'feuille de saisie_FRANCAIS'!AL31="A",'feuille de saisie_FRANCAIS'!AL31=""),"A",COUNTIF('feuille de saisie_FRANCAIS'!AK31:AL31,1)+COUNTIF('feuille de saisie_FRANCAIS'!AK31:AL31,2))</f>
        <v>A</v>
      </c>
      <c r="AE33" s="45" t="e">
        <f t="shared" si="9"/>
        <v>#VALUE!</v>
      </c>
      <c r="AF33" s="45" t="str">
        <f>IF(OR('feuille de saisie_FRANCAIS'!AM31="A",'feuille de saisie_FRANCAIS'!AM31="",'feuille de saisie_FRANCAIS'!AO31="A",'feuille de saisie_FRANCAIS'!AO31=""),"A",COUNTIF('feuille de saisie_FRANCAIS'!AM31:AO31,1)+COUNTIF('feuille de saisie_FRANCAIS'!AM31:AO31,2))</f>
        <v>A</v>
      </c>
      <c r="AG33" s="52" t="e">
        <f t="shared" si="10"/>
        <v>#VALUE!</v>
      </c>
    </row>
    <row r="34" spans="1:33" ht="12.75">
      <c r="A34" s="38">
        <f>'feuille de saisie_MATHS'!A32</f>
        <v>0</v>
      </c>
      <c r="B34" s="20">
        <f>'feuille de saisie_MATHS'!B32</f>
        <v>0</v>
      </c>
      <c r="C34" s="20">
        <f>'feuille de saisie_MATHS'!C32</f>
        <v>0</v>
      </c>
      <c r="D34" s="20">
        <f>'feuille de saisie_MATHS'!D32</f>
        <v>0</v>
      </c>
      <c r="E34" s="55">
        <f>'feuille de saisie_MATHS'!E32</f>
        <v>0</v>
      </c>
      <c r="F34" s="44">
        <f>COUNTIF('feuille de saisie_FRANCAIS'!F32:AO32,1)+COUNTIF('feuille de saisie_FRANCAIS'!F32:AO32,2)</f>
        <v>0</v>
      </c>
      <c r="G34" s="45" t="e">
        <f>F34/COUNTA('feuille de saisie_FRANCAIS'!F32:AO32)*100</f>
        <v>#DIV/0!</v>
      </c>
      <c r="H34" s="45">
        <f>COUNTIF('feuille de saisie_FRANCAIS'!F32:AO32,0)</f>
        <v>0</v>
      </c>
      <c r="I34" s="45" t="e">
        <f>H34/COUNTA('feuille de saisie_FRANCAIS'!F32:AO32)*100</f>
        <v>#DIV/0!</v>
      </c>
      <c r="J34" s="45">
        <f>COUNTIF('feuille de saisie_FRANCAIS'!F32:AO32,9)</f>
        <v>0</v>
      </c>
      <c r="K34" s="52" t="e">
        <f>J34/COUNTA('feuille de saisie_FRANCAIS'!F32:AO32)*100</f>
        <v>#DIV/0!</v>
      </c>
      <c r="L34" s="28"/>
      <c r="M34" s="55"/>
      <c r="N34" s="44" t="str">
        <f>IF(OR('feuille de saisie_FRANCAIS'!F32="A",'feuille de saisie_FRANCAIS'!J32="",'feuille de saisie_FRANCAIS'!J32="A",'feuille de saisie_FRANCAIS'!F32=""),"A",COUNTIF('feuille de saisie_FRANCAIS'!F32:J32,1)+COUNTIF('feuille de saisie_FRANCAIS'!F32:J32,2))</f>
        <v>A</v>
      </c>
      <c r="O34" s="52" t="e">
        <f t="shared" si="1"/>
        <v>#VALUE!</v>
      </c>
      <c r="P34" s="44" t="str">
        <f>IF(OR('feuille de saisie_FRANCAIS'!K32="A",'feuille de saisie_FRANCAIS'!K32="",'feuille de saisie_FRANCAIS'!N32="A",'feuille de saisie_FRANCAIS'!N32=""),"A",COUNTIF('feuille de saisie_FRANCAIS'!K32:N32,1)+COUNTIF('feuille de saisie_FRANCAIS'!K32:N32,2))</f>
        <v>A</v>
      </c>
      <c r="Q34" s="45" t="e">
        <f t="shared" si="2"/>
        <v>#VALUE!</v>
      </c>
      <c r="R34" s="45" t="str">
        <f>IF(OR('feuille de saisie_FRANCAIS'!O32="A",'feuille de saisie_FRANCAIS'!O32=""),"A",COUNTIF('feuille de saisie_FRANCAIS'!O32:O32,1)+COUNTIF('feuille de saisie_FRANCAIS'!O32:O32,2))</f>
        <v>A</v>
      </c>
      <c r="S34" s="45" t="e">
        <f t="shared" si="3"/>
        <v>#VALUE!</v>
      </c>
      <c r="T34" s="45" t="str">
        <f>IF(OR('feuille de saisie_FRANCAIS'!P32="A",'feuille de saisie_FRANCAIS'!P32="",'feuille de saisie_FRANCAIS'!T32="A",'feuille de saisie_FRANCAIS'!T32=""),"A",COUNTIF('feuille de saisie_FRANCAIS'!P32:T32,1)+COUNTIF('feuille de saisie_FRANCAIS'!P32:T32,2))</f>
        <v>A</v>
      </c>
      <c r="U34" s="45" t="e">
        <f t="shared" si="4"/>
        <v>#VALUE!</v>
      </c>
      <c r="V34" s="45" t="str">
        <f>IF(OR('feuille de saisie_FRANCAIS'!U32="A",'feuille de saisie_FRANCAIS'!U32="",'feuille de saisie_FRANCAIS'!AC32="A",'feuille de saisie_FRANCAIS'!AC32=""),"A",COUNTIF('feuille de saisie_FRANCAIS'!U32:AC32,1)+COUNTIF('feuille de saisie_FRANCAIS'!U32:AC32,2))</f>
        <v>A</v>
      </c>
      <c r="W34" s="45" t="e">
        <f t="shared" si="5"/>
        <v>#VALUE!</v>
      </c>
      <c r="X34" s="45" t="str">
        <f>IF(OR('feuille de saisie_FRANCAIS'!AD32="A",'feuille de saisie_FRANCAIS'!AD32="",'feuille de saisie_FRANCAIS'!AE32="A",'feuille de saisie_FRANCAIS'!AE32=""),"A",COUNTIF('feuille de saisie_FRANCAIS'!AD32:AE32,1)+COUNTIF('feuille de saisie_FRANCAIS'!AD32:AE32,2))</f>
        <v>A</v>
      </c>
      <c r="Y34" s="45" t="e">
        <f t="shared" si="6"/>
        <v>#VALUE!</v>
      </c>
      <c r="Z34" s="45" t="str">
        <f>IF(OR('feuille de saisie_FRANCAIS'!AF32="A",'feuille de saisie_FRANCAIS'!AF32=""),"A",COUNTIF('feuille de saisie_FRANCAIS'!AF32:AF32,1)+COUNTIF('feuille de saisie_FRANCAIS'!AF32:AF32,2))</f>
        <v>A</v>
      </c>
      <c r="AA34" s="52" t="e">
        <f t="shared" si="7"/>
        <v>#VALUE!</v>
      </c>
      <c r="AB34" s="44" t="str">
        <f>IF(OR('feuille de saisie_FRANCAIS'!AG32="A",'feuille de saisie_FRANCAIS'!AG32="",'feuille de saisie_FRANCAIS'!AJ32="A",'feuille de saisie_FRANCAIS'!AJ32=""),"A",COUNTIF('feuille de saisie_FRANCAIS'!AG32:AJ32,1)+COUNTIF('feuille de saisie_FRANCAIS'!AG32:AJ32,2))</f>
        <v>A</v>
      </c>
      <c r="AC34" s="45" t="e">
        <f t="shared" si="8"/>
        <v>#VALUE!</v>
      </c>
      <c r="AD34" s="45" t="str">
        <f>IF(OR('feuille de saisie_FRANCAIS'!AK32="A",'feuille de saisie_FRANCAIS'!AK32="",'feuille de saisie_FRANCAIS'!AL32="A",'feuille de saisie_FRANCAIS'!AL32=""),"A",COUNTIF('feuille de saisie_FRANCAIS'!AK32:AL32,1)+COUNTIF('feuille de saisie_FRANCAIS'!AK32:AL32,2))</f>
        <v>A</v>
      </c>
      <c r="AE34" s="45" t="e">
        <f t="shared" si="9"/>
        <v>#VALUE!</v>
      </c>
      <c r="AF34" s="45" t="str">
        <f>IF(OR('feuille de saisie_FRANCAIS'!AM32="A",'feuille de saisie_FRANCAIS'!AM32="",'feuille de saisie_FRANCAIS'!AO32="A",'feuille de saisie_FRANCAIS'!AO32=""),"A",COUNTIF('feuille de saisie_FRANCAIS'!AM32:AO32,1)+COUNTIF('feuille de saisie_FRANCAIS'!AM32:AO32,2))</f>
        <v>A</v>
      </c>
      <c r="AG34" s="52" t="e">
        <f t="shared" si="10"/>
        <v>#VALUE!</v>
      </c>
    </row>
    <row r="35" spans="1:33" ht="12.75">
      <c r="A35" s="38">
        <f>'feuille de saisie_MATHS'!A33</f>
        <v>0</v>
      </c>
      <c r="B35" s="20">
        <f>'feuille de saisie_MATHS'!B33</f>
        <v>0</v>
      </c>
      <c r="C35" s="20">
        <f>'feuille de saisie_MATHS'!C33</f>
        <v>0</v>
      </c>
      <c r="D35" s="20">
        <f>'feuille de saisie_MATHS'!D33</f>
        <v>0</v>
      </c>
      <c r="E35" s="55">
        <f>'feuille de saisie_MATHS'!E33</f>
        <v>0</v>
      </c>
      <c r="F35" s="44">
        <f>COUNTIF('feuille de saisie_FRANCAIS'!F33:AO33,1)+COUNTIF('feuille de saisie_FRANCAIS'!F33:AO33,2)</f>
        <v>0</v>
      </c>
      <c r="G35" s="45" t="e">
        <f>F35/COUNTA('feuille de saisie_FRANCAIS'!F33:AO33)*100</f>
        <v>#DIV/0!</v>
      </c>
      <c r="H35" s="45">
        <f>COUNTIF('feuille de saisie_FRANCAIS'!F33:AO33,0)</f>
        <v>0</v>
      </c>
      <c r="I35" s="45" t="e">
        <f>H35/COUNTA('feuille de saisie_FRANCAIS'!F33:AO33)*100</f>
        <v>#DIV/0!</v>
      </c>
      <c r="J35" s="45">
        <f>COUNTIF('feuille de saisie_FRANCAIS'!F33:AO33,9)</f>
        <v>0</v>
      </c>
      <c r="K35" s="52" t="e">
        <f>J35/COUNTA('feuille de saisie_FRANCAIS'!F33:AO33)*100</f>
        <v>#DIV/0!</v>
      </c>
      <c r="L35" s="28"/>
      <c r="M35" s="55"/>
      <c r="N35" s="44" t="str">
        <f>IF(OR('feuille de saisie_FRANCAIS'!F33="A",'feuille de saisie_FRANCAIS'!J33="",'feuille de saisie_FRANCAIS'!J33="A",'feuille de saisie_FRANCAIS'!F33=""),"A",COUNTIF('feuille de saisie_FRANCAIS'!F33:J33,1)+COUNTIF('feuille de saisie_FRANCAIS'!F33:J33,2))</f>
        <v>A</v>
      </c>
      <c r="O35" s="52" t="e">
        <f t="shared" si="1"/>
        <v>#VALUE!</v>
      </c>
      <c r="P35" s="44" t="str">
        <f>IF(OR('feuille de saisie_FRANCAIS'!K33="A",'feuille de saisie_FRANCAIS'!K33="",'feuille de saisie_FRANCAIS'!N33="A",'feuille de saisie_FRANCAIS'!N33=""),"A",COUNTIF('feuille de saisie_FRANCAIS'!K33:N33,1)+COUNTIF('feuille de saisie_FRANCAIS'!K33:N33,2))</f>
        <v>A</v>
      </c>
      <c r="Q35" s="45" t="e">
        <f t="shared" si="2"/>
        <v>#VALUE!</v>
      </c>
      <c r="R35" s="45" t="str">
        <f>IF(OR('feuille de saisie_FRANCAIS'!O33="A",'feuille de saisie_FRANCAIS'!O33=""),"A",COUNTIF('feuille de saisie_FRANCAIS'!O33:O33,1)+COUNTIF('feuille de saisie_FRANCAIS'!O33:O33,2))</f>
        <v>A</v>
      </c>
      <c r="S35" s="45" t="e">
        <f t="shared" si="3"/>
        <v>#VALUE!</v>
      </c>
      <c r="T35" s="45" t="str">
        <f>IF(OR('feuille de saisie_FRANCAIS'!P33="A",'feuille de saisie_FRANCAIS'!P33="",'feuille de saisie_FRANCAIS'!T33="A",'feuille de saisie_FRANCAIS'!T33=""),"A",COUNTIF('feuille de saisie_FRANCAIS'!P33:T33,1)+COUNTIF('feuille de saisie_FRANCAIS'!P33:T33,2))</f>
        <v>A</v>
      </c>
      <c r="U35" s="45" t="e">
        <f t="shared" si="4"/>
        <v>#VALUE!</v>
      </c>
      <c r="V35" s="45" t="str">
        <f>IF(OR('feuille de saisie_FRANCAIS'!U33="A",'feuille de saisie_FRANCAIS'!U33="",'feuille de saisie_FRANCAIS'!AC33="A",'feuille de saisie_FRANCAIS'!AC33=""),"A",COUNTIF('feuille de saisie_FRANCAIS'!U33:AC33,1)+COUNTIF('feuille de saisie_FRANCAIS'!U33:AC33,2))</f>
        <v>A</v>
      </c>
      <c r="W35" s="45" t="e">
        <f t="shared" si="5"/>
        <v>#VALUE!</v>
      </c>
      <c r="X35" s="45" t="str">
        <f>IF(OR('feuille de saisie_FRANCAIS'!AD33="A",'feuille de saisie_FRANCAIS'!AD33="",'feuille de saisie_FRANCAIS'!AE33="A",'feuille de saisie_FRANCAIS'!AE33=""),"A",COUNTIF('feuille de saisie_FRANCAIS'!AD33:AE33,1)+COUNTIF('feuille de saisie_FRANCAIS'!AD33:AE33,2))</f>
        <v>A</v>
      </c>
      <c r="Y35" s="45" t="e">
        <f t="shared" si="6"/>
        <v>#VALUE!</v>
      </c>
      <c r="Z35" s="45" t="str">
        <f>IF(OR('feuille de saisie_FRANCAIS'!AF33="A",'feuille de saisie_FRANCAIS'!AF33=""),"A",COUNTIF('feuille de saisie_FRANCAIS'!AF33:AF33,1)+COUNTIF('feuille de saisie_FRANCAIS'!AF33:AF33,2))</f>
        <v>A</v>
      </c>
      <c r="AA35" s="52" t="e">
        <f t="shared" si="7"/>
        <v>#VALUE!</v>
      </c>
      <c r="AB35" s="44" t="str">
        <f>IF(OR('feuille de saisie_FRANCAIS'!AG33="A",'feuille de saisie_FRANCAIS'!AG33="",'feuille de saisie_FRANCAIS'!AJ33="A",'feuille de saisie_FRANCAIS'!AJ33=""),"A",COUNTIF('feuille de saisie_FRANCAIS'!AG33:AJ33,1)+COUNTIF('feuille de saisie_FRANCAIS'!AG33:AJ33,2))</f>
        <v>A</v>
      </c>
      <c r="AC35" s="45" t="e">
        <f t="shared" si="8"/>
        <v>#VALUE!</v>
      </c>
      <c r="AD35" s="45" t="str">
        <f>IF(OR('feuille de saisie_FRANCAIS'!AK33="A",'feuille de saisie_FRANCAIS'!AK33="",'feuille de saisie_FRANCAIS'!AL33="A",'feuille de saisie_FRANCAIS'!AL33=""),"A",COUNTIF('feuille de saisie_FRANCAIS'!AK33:AL33,1)+COUNTIF('feuille de saisie_FRANCAIS'!AK33:AL33,2))</f>
        <v>A</v>
      </c>
      <c r="AE35" s="45" t="e">
        <f t="shared" si="9"/>
        <v>#VALUE!</v>
      </c>
      <c r="AF35" s="45" t="str">
        <f>IF(OR('feuille de saisie_FRANCAIS'!AM33="A",'feuille de saisie_FRANCAIS'!AM33="",'feuille de saisie_FRANCAIS'!AO33="A",'feuille de saisie_FRANCAIS'!AO33=""),"A",COUNTIF('feuille de saisie_FRANCAIS'!AM33:AO33,1)+COUNTIF('feuille de saisie_FRANCAIS'!AM33:AO33,2))</f>
        <v>A</v>
      </c>
      <c r="AG35" s="52" t="e">
        <f t="shared" si="10"/>
        <v>#VALUE!</v>
      </c>
    </row>
    <row r="36" spans="1:33" ht="12.75">
      <c r="A36" s="38">
        <f>'feuille de saisie_MATHS'!A34</f>
        <v>0</v>
      </c>
      <c r="B36" s="20">
        <f>'feuille de saisie_MATHS'!B34</f>
        <v>0</v>
      </c>
      <c r="C36" s="20">
        <f>'feuille de saisie_MATHS'!C34</f>
        <v>0</v>
      </c>
      <c r="D36" s="20">
        <f>'feuille de saisie_MATHS'!D34</f>
        <v>0</v>
      </c>
      <c r="E36" s="55">
        <f>'feuille de saisie_MATHS'!E34</f>
        <v>0</v>
      </c>
      <c r="F36" s="44">
        <f>COUNTIF('feuille de saisie_FRANCAIS'!F34:AO34,1)+COUNTIF('feuille de saisie_FRANCAIS'!F34:AO34,2)</f>
        <v>0</v>
      </c>
      <c r="G36" s="45" t="e">
        <f>F36/COUNTA('feuille de saisie_FRANCAIS'!F34:AO34)*100</f>
        <v>#DIV/0!</v>
      </c>
      <c r="H36" s="45">
        <f>COUNTIF('feuille de saisie_FRANCAIS'!F34:AO34,0)</f>
        <v>0</v>
      </c>
      <c r="I36" s="45" t="e">
        <f>H36/COUNTA('feuille de saisie_FRANCAIS'!F34:AO34)*100</f>
        <v>#DIV/0!</v>
      </c>
      <c r="J36" s="45">
        <f>COUNTIF('feuille de saisie_FRANCAIS'!F34:AO34,9)</f>
        <v>0</v>
      </c>
      <c r="K36" s="52" t="e">
        <f>J36/COUNTA('feuille de saisie_FRANCAIS'!F34:AO34)*100</f>
        <v>#DIV/0!</v>
      </c>
      <c r="L36" s="28"/>
      <c r="M36" s="55"/>
      <c r="N36" s="44" t="str">
        <f>IF(OR('feuille de saisie_FRANCAIS'!F34="A",'feuille de saisie_FRANCAIS'!J34="",'feuille de saisie_FRANCAIS'!J34="A",'feuille de saisie_FRANCAIS'!F34=""),"A",COUNTIF('feuille de saisie_FRANCAIS'!F34:J34,1)+COUNTIF('feuille de saisie_FRANCAIS'!F34:J34,2))</f>
        <v>A</v>
      </c>
      <c r="O36" s="52" t="e">
        <f t="shared" si="1"/>
        <v>#VALUE!</v>
      </c>
      <c r="P36" s="44" t="str">
        <f>IF(OR('feuille de saisie_FRANCAIS'!K34="A",'feuille de saisie_FRANCAIS'!K34="",'feuille de saisie_FRANCAIS'!N34="A",'feuille de saisie_FRANCAIS'!N34=""),"A",COUNTIF('feuille de saisie_FRANCAIS'!K34:N34,1)+COUNTIF('feuille de saisie_FRANCAIS'!K34:N34,2))</f>
        <v>A</v>
      </c>
      <c r="Q36" s="45" t="e">
        <f t="shared" si="2"/>
        <v>#VALUE!</v>
      </c>
      <c r="R36" s="45" t="str">
        <f>IF(OR('feuille de saisie_FRANCAIS'!O34="A",'feuille de saisie_FRANCAIS'!O34=""),"A",COUNTIF('feuille de saisie_FRANCAIS'!O34:O34,1)+COUNTIF('feuille de saisie_FRANCAIS'!O34:O34,2))</f>
        <v>A</v>
      </c>
      <c r="S36" s="45" t="e">
        <f t="shared" si="3"/>
        <v>#VALUE!</v>
      </c>
      <c r="T36" s="45" t="str">
        <f>IF(OR('feuille de saisie_FRANCAIS'!P34="A",'feuille de saisie_FRANCAIS'!P34="",'feuille de saisie_FRANCAIS'!T34="A",'feuille de saisie_FRANCAIS'!T34=""),"A",COUNTIF('feuille de saisie_FRANCAIS'!P34:T34,1)+COUNTIF('feuille de saisie_FRANCAIS'!P34:T34,2))</f>
        <v>A</v>
      </c>
      <c r="U36" s="45" t="e">
        <f t="shared" si="4"/>
        <v>#VALUE!</v>
      </c>
      <c r="V36" s="45" t="str">
        <f>IF(OR('feuille de saisie_FRANCAIS'!U34="A",'feuille de saisie_FRANCAIS'!U34="",'feuille de saisie_FRANCAIS'!AC34="A",'feuille de saisie_FRANCAIS'!AC34=""),"A",COUNTIF('feuille de saisie_FRANCAIS'!U34:AC34,1)+COUNTIF('feuille de saisie_FRANCAIS'!U34:AC34,2))</f>
        <v>A</v>
      </c>
      <c r="W36" s="45" t="e">
        <f t="shared" si="5"/>
        <v>#VALUE!</v>
      </c>
      <c r="X36" s="45" t="str">
        <f>IF(OR('feuille de saisie_FRANCAIS'!AD34="A",'feuille de saisie_FRANCAIS'!AD34="",'feuille de saisie_FRANCAIS'!AE34="A",'feuille de saisie_FRANCAIS'!AE34=""),"A",COUNTIF('feuille de saisie_FRANCAIS'!AD34:AE34,1)+COUNTIF('feuille de saisie_FRANCAIS'!AD34:AE34,2))</f>
        <v>A</v>
      </c>
      <c r="Y36" s="45" t="e">
        <f t="shared" si="6"/>
        <v>#VALUE!</v>
      </c>
      <c r="Z36" s="45" t="str">
        <f>IF(OR('feuille de saisie_FRANCAIS'!AF34="A",'feuille de saisie_FRANCAIS'!AF34=""),"A",COUNTIF('feuille de saisie_FRANCAIS'!AF34:AF34,1)+COUNTIF('feuille de saisie_FRANCAIS'!AF34:AF34,2))</f>
        <v>A</v>
      </c>
      <c r="AA36" s="52" t="e">
        <f t="shared" si="7"/>
        <v>#VALUE!</v>
      </c>
      <c r="AB36" s="44" t="str">
        <f>IF(OR('feuille de saisie_FRANCAIS'!AG34="A",'feuille de saisie_FRANCAIS'!AG34="",'feuille de saisie_FRANCAIS'!AJ34="A",'feuille de saisie_FRANCAIS'!AJ34=""),"A",COUNTIF('feuille de saisie_FRANCAIS'!AG34:AJ34,1)+COUNTIF('feuille de saisie_FRANCAIS'!AG34:AJ34,2))</f>
        <v>A</v>
      </c>
      <c r="AC36" s="45" t="e">
        <f t="shared" si="8"/>
        <v>#VALUE!</v>
      </c>
      <c r="AD36" s="45" t="str">
        <f>IF(OR('feuille de saisie_FRANCAIS'!AK34="A",'feuille de saisie_FRANCAIS'!AK34="",'feuille de saisie_FRANCAIS'!AL34="A",'feuille de saisie_FRANCAIS'!AL34=""),"A",COUNTIF('feuille de saisie_FRANCAIS'!AK34:AL34,1)+COUNTIF('feuille de saisie_FRANCAIS'!AK34:AL34,2))</f>
        <v>A</v>
      </c>
      <c r="AE36" s="45" t="e">
        <f t="shared" si="9"/>
        <v>#VALUE!</v>
      </c>
      <c r="AF36" s="45" t="str">
        <f>IF(OR('feuille de saisie_FRANCAIS'!AM34="A",'feuille de saisie_FRANCAIS'!AM34="",'feuille de saisie_FRANCAIS'!AO34="A",'feuille de saisie_FRANCAIS'!AO34=""),"A",COUNTIF('feuille de saisie_FRANCAIS'!AM34:AO34,1)+COUNTIF('feuille de saisie_FRANCAIS'!AM34:AO34,2))</f>
        <v>A</v>
      </c>
      <c r="AG36" s="52" t="e">
        <f t="shared" si="10"/>
        <v>#VALUE!</v>
      </c>
    </row>
    <row r="37" spans="1:33" ht="13.5" thickBot="1">
      <c r="A37" s="39">
        <f>'feuille de saisie_MATHS'!A35</f>
        <v>0</v>
      </c>
      <c r="B37" s="21">
        <f>'feuille de saisie_MATHS'!B35</f>
        <v>0</v>
      </c>
      <c r="C37" s="21">
        <f>'feuille de saisie_MATHS'!C35</f>
        <v>0</v>
      </c>
      <c r="D37" s="21">
        <f>'feuille de saisie_MATHS'!D35</f>
        <v>0</v>
      </c>
      <c r="E37" s="122">
        <f>'feuille de saisie_MATHS'!E35</f>
        <v>0</v>
      </c>
      <c r="F37" s="119">
        <f>COUNTIF('feuille de saisie_FRANCAIS'!F35:AO35,1)+COUNTIF('feuille de saisie_FRANCAIS'!F35:AO35,2)</f>
        <v>0</v>
      </c>
      <c r="G37" s="120" t="e">
        <f>F37/COUNTA('feuille de saisie_FRANCAIS'!F35:AO35)*100</f>
        <v>#DIV/0!</v>
      </c>
      <c r="H37" s="120">
        <f>COUNTIF('feuille de saisie_FRANCAIS'!F35:AO35,0)</f>
        <v>0</v>
      </c>
      <c r="I37" s="120" t="e">
        <f>H37/COUNTA('feuille de saisie_FRANCAIS'!F35:AO35)*100</f>
        <v>#DIV/0!</v>
      </c>
      <c r="J37" s="120">
        <f>COUNTIF('feuille de saisie_FRANCAIS'!F35:AO35,9)</f>
        <v>0</v>
      </c>
      <c r="K37" s="121" t="e">
        <f>J37/COUNTA('feuille de saisie_FRANCAIS'!F35:AO35)*100</f>
        <v>#DIV/0!</v>
      </c>
      <c r="L37" s="28"/>
      <c r="M37" s="55"/>
      <c r="N37" s="119" t="str">
        <f>IF(OR('feuille de saisie_FRANCAIS'!F35="A",'feuille de saisie_FRANCAIS'!J35="",'feuille de saisie_FRANCAIS'!J35="A",'feuille de saisie_FRANCAIS'!F35=""),"A",COUNTIF('feuille de saisie_FRANCAIS'!F35:J35,1)+COUNTIF('feuille de saisie_FRANCAIS'!F35:J35,2))</f>
        <v>A</v>
      </c>
      <c r="O37" s="121" t="e">
        <f t="shared" si="1"/>
        <v>#VALUE!</v>
      </c>
      <c r="P37" s="119" t="str">
        <f>IF(OR('feuille de saisie_FRANCAIS'!K35="A",'feuille de saisie_FRANCAIS'!K35="",'feuille de saisie_FRANCAIS'!N35="A",'feuille de saisie_FRANCAIS'!N35=""),"A",COUNTIF('feuille de saisie_FRANCAIS'!K35:N35,1)+COUNTIF('feuille de saisie_FRANCAIS'!K35:N35,2))</f>
        <v>A</v>
      </c>
      <c r="Q37" s="120" t="e">
        <f t="shared" si="2"/>
        <v>#VALUE!</v>
      </c>
      <c r="R37" s="120" t="str">
        <f>IF(OR('feuille de saisie_FRANCAIS'!O35="A",'feuille de saisie_FRANCAIS'!O35=""),"A",COUNTIF('feuille de saisie_FRANCAIS'!O35:O35,1)+COUNTIF('feuille de saisie_FRANCAIS'!O35:O35,2))</f>
        <v>A</v>
      </c>
      <c r="S37" s="120" t="e">
        <f t="shared" si="3"/>
        <v>#VALUE!</v>
      </c>
      <c r="T37" s="120" t="str">
        <f>IF(OR('feuille de saisie_FRANCAIS'!P35="A",'feuille de saisie_FRANCAIS'!P35="",'feuille de saisie_FRANCAIS'!T35="A",'feuille de saisie_FRANCAIS'!T35=""),"A",COUNTIF('feuille de saisie_FRANCAIS'!P35:T35,1)+COUNTIF('feuille de saisie_FRANCAIS'!P35:T35,2))</f>
        <v>A</v>
      </c>
      <c r="U37" s="120" t="e">
        <f t="shared" si="4"/>
        <v>#VALUE!</v>
      </c>
      <c r="V37" s="120" t="str">
        <f>IF(OR('feuille de saisie_FRANCAIS'!U35="A",'feuille de saisie_FRANCAIS'!U35="",'feuille de saisie_FRANCAIS'!AC35="A",'feuille de saisie_FRANCAIS'!AC35=""),"A",COUNTIF('feuille de saisie_FRANCAIS'!U35:AC35,1)+COUNTIF('feuille de saisie_FRANCAIS'!U35:AC35,2))</f>
        <v>A</v>
      </c>
      <c r="W37" s="120" t="e">
        <f t="shared" si="5"/>
        <v>#VALUE!</v>
      </c>
      <c r="X37" s="120" t="str">
        <f>IF(OR('feuille de saisie_FRANCAIS'!AD35="A",'feuille de saisie_FRANCAIS'!AD35="",'feuille de saisie_FRANCAIS'!AE35="A",'feuille de saisie_FRANCAIS'!AE35=""),"A",COUNTIF('feuille de saisie_FRANCAIS'!AD35:AE35,1)+COUNTIF('feuille de saisie_FRANCAIS'!AD35:AE35,2))</f>
        <v>A</v>
      </c>
      <c r="Y37" s="120" t="e">
        <f t="shared" si="6"/>
        <v>#VALUE!</v>
      </c>
      <c r="Z37" s="120" t="str">
        <f>IF(OR('feuille de saisie_FRANCAIS'!AF35="A",'feuille de saisie_FRANCAIS'!AF35=""),"A",COUNTIF('feuille de saisie_FRANCAIS'!AF35:AF35,1)+COUNTIF('feuille de saisie_FRANCAIS'!AF35:AF35,2))</f>
        <v>A</v>
      </c>
      <c r="AA37" s="121" t="e">
        <f t="shared" si="7"/>
        <v>#VALUE!</v>
      </c>
      <c r="AB37" s="119" t="str">
        <f>IF(OR('feuille de saisie_FRANCAIS'!AG35="A",'feuille de saisie_FRANCAIS'!AG35="",'feuille de saisie_FRANCAIS'!AJ35="A",'feuille de saisie_FRANCAIS'!AJ35=""),"A",COUNTIF('feuille de saisie_FRANCAIS'!AG35:AJ35,1)+COUNTIF('feuille de saisie_FRANCAIS'!AG35:AJ35,2))</f>
        <v>A</v>
      </c>
      <c r="AC37" s="120" t="e">
        <f t="shared" si="8"/>
        <v>#VALUE!</v>
      </c>
      <c r="AD37" s="120" t="str">
        <f>IF(OR('feuille de saisie_FRANCAIS'!AK35="A",'feuille de saisie_FRANCAIS'!AK35="",'feuille de saisie_FRANCAIS'!AL35="A",'feuille de saisie_FRANCAIS'!AL35=""),"A",COUNTIF('feuille de saisie_FRANCAIS'!AK35:AL35,1)+COUNTIF('feuille de saisie_FRANCAIS'!AK35:AL35,2))</f>
        <v>A</v>
      </c>
      <c r="AE37" s="120" t="e">
        <f t="shared" si="9"/>
        <v>#VALUE!</v>
      </c>
      <c r="AF37" s="120" t="str">
        <f>IF(OR('feuille de saisie_FRANCAIS'!AM35="A",'feuille de saisie_FRANCAIS'!AM35="",'feuille de saisie_FRANCAIS'!AO35="A",'feuille de saisie_FRANCAIS'!AO35=""),"A",COUNTIF('feuille de saisie_FRANCAIS'!AM35:AO35,1)+COUNTIF('feuille de saisie_FRANCAIS'!AM35:AO35,2))</f>
        <v>A</v>
      </c>
      <c r="AG37" s="121" t="e">
        <f t="shared" si="10"/>
        <v>#VALUE!</v>
      </c>
    </row>
  </sheetData>
  <sheetProtection sheet="1" selectLockedCells="1" selectUnlockedCells="1"/>
  <mergeCells count="24">
    <mergeCell ref="AB2:AG3"/>
    <mergeCell ref="A4:B4"/>
    <mergeCell ref="C4:E4"/>
    <mergeCell ref="F4:G4"/>
    <mergeCell ref="H4:I4"/>
    <mergeCell ref="J4:K4"/>
    <mergeCell ref="A5:E5"/>
    <mergeCell ref="A1:AG1"/>
    <mergeCell ref="A2:G3"/>
    <mergeCell ref="AF4:AG4"/>
    <mergeCell ref="T4:U4"/>
    <mergeCell ref="V4:W4"/>
    <mergeCell ref="H2:I3"/>
    <mergeCell ref="J2:K3"/>
    <mergeCell ref="N2:O3"/>
    <mergeCell ref="P2:AA3"/>
    <mergeCell ref="X4:Y4"/>
    <mergeCell ref="Z4:AA4"/>
    <mergeCell ref="AB4:AC4"/>
    <mergeCell ref="AD4:AE4"/>
    <mergeCell ref="L4:M4"/>
    <mergeCell ref="N4:O4"/>
    <mergeCell ref="P4:Q4"/>
    <mergeCell ref="R4:S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geOrder="overThenDown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5"/>
  <sheetViews>
    <sheetView zoomScale="90" zoomScaleNormal="90" zoomScalePageLayoutView="0" workbookViewId="0" topLeftCell="A1">
      <selection activeCell="A1" sqref="A1:IV16384"/>
    </sheetView>
  </sheetViews>
  <sheetFormatPr defaultColWidth="4.7109375" defaultRowHeight="12.75"/>
  <cols>
    <col min="1" max="1" width="22.421875" style="12" customWidth="1"/>
    <col min="2" max="2" width="15.28125" style="12" customWidth="1"/>
    <col min="3" max="3" width="5.00390625" style="22" customWidth="1"/>
    <col min="4" max="4" width="18.7109375" style="22" customWidth="1"/>
    <col min="5" max="5" width="10.7109375" style="78" customWidth="1"/>
    <col min="6" max="6" width="7.140625" style="78" customWidth="1"/>
    <col min="7" max="7" width="7.8515625" style="79" customWidth="1"/>
    <col min="8" max="11" width="8.140625" style="79" customWidth="1"/>
    <col min="12" max="13" width="0" style="79" hidden="1" customWidth="1"/>
    <col min="14" max="14" width="8.421875" style="78" customWidth="1"/>
    <col min="15" max="15" width="9.28125" style="78" bestFit="1" customWidth="1"/>
    <col min="16" max="35" width="0" style="78" hidden="1" customWidth="1"/>
    <col min="36" max="37" width="9.7109375" style="78" customWidth="1"/>
    <col min="38" max="39" width="10.57421875" style="78" customWidth="1"/>
    <col min="40" max="16384" width="4.7109375" style="12" customWidth="1"/>
  </cols>
  <sheetData>
    <row r="1" spans="1:39" ht="39" customHeight="1" thickBot="1">
      <c r="A1" s="263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</row>
    <row r="2" spans="1:39" s="15" customFormat="1" ht="51.75" customHeight="1">
      <c r="A2" s="265" t="str">
        <f>'feuille de saisie_MATHS'!A2:E2</f>
        <v>École :
Enseignant : </v>
      </c>
      <c r="B2" s="266"/>
      <c r="C2" s="266"/>
      <c r="D2" s="266"/>
      <c r="E2" s="266"/>
      <c r="F2" s="266"/>
      <c r="G2" s="267"/>
      <c r="H2" s="271" t="s">
        <v>74</v>
      </c>
      <c r="I2" s="271"/>
      <c r="J2" s="273">
        <f>COUNTA('feuille de saisie_MATHS'!A5:A489)</f>
        <v>0</v>
      </c>
      <c r="K2" s="274"/>
      <c r="L2" s="13"/>
      <c r="M2" s="14"/>
      <c r="N2" s="322" t="s">
        <v>40</v>
      </c>
      <c r="O2" s="323"/>
      <c r="P2" s="26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5"/>
      <c r="AJ2" s="333" t="s">
        <v>1</v>
      </c>
      <c r="AK2" s="334"/>
      <c r="AL2" s="326" t="s">
        <v>2</v>
      </c>
      <c r="AM2" s="327"/>
    </row>
    <row r="3" spans="1:39" ht="13.5" customHeight="1">
      <c r="A3" s="268"/>
      <c r="B3" s="269"/>
      <c r="C3" s="269"/>
      <c r="D3" s="269"/>
      <c r="E3" s="269"/>
      <c r="F3" s="269"/>
      <c r="G3" s="270"/>
      <c r="H3" s="272"/>
      <c r="I3" s="272"/>
      <c r="J3" s="275"/>
      <c r="K3" s="276"/>
      <c r="L3" s="75"/>
      <c r="M3" s="76"/>
      <c r="N3" s="324"/>
      <c r="O3" s="325"/>
      <c r="P3" s="26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5"/>
      <c r="AJ3" s="335"/>
      <c r="AK3" s="336"/>
      <c r="AL3" s="328"/>
      <c r="AM3" s="329"/>
    </row>
    <row r="4" spans="1:54" s="19" customFormat="1" ht="84.75" customHeight="1" thickBot="1">
      <c r="A4" s="239" t="s">
        <v>25</v>
      </c>
      <c r="B4" s="240"/>
      <c r="C4" s="250">
        <f ca="1">TODAY()</f>
        <v>42031</v>
      </c>
      <c r="D4" s="250"/>
      <c r="E4" s="250"/>
      <c r="F4" s="251" t="s">
        <v>26</v>
      </c>
      <c r="G4" s="251"/>
      <c r="H4" s="337" t="s">
        <v>27</v>
      </c>
      <c r="I4" s="337"/>
      <c r="J4" s="320" t="s">
        <v>28</v>
      </c>
      <c r="K4" s="321"/>
      <c r="L4" s="255"/>
      <c r="M4" s="256"/>
      <c r="N4" s="324"/>
      <c r="O4" s="325"/>
      <c r="P4" s="338" t="s">
        <v>41</v>
      </c>
      <c r="Q4" s="318"/>
      <c r="R4" s="318" t="s">
        <v>11</v>
      </c>
      <c r="S4" s="318"/>
      <c r="T4" s="339" t="s">
        <v>42</v>
      </c>
      <c r="U4" s="339"/>
      <c r="V4" s="318" t="s">
        <v>43</v>
      </c>
      <c r="W4" s="318"/>
      <c r="X4" s="318" t="s">
        <v>44</v>
      </c>
      <c r="Y4" s="318"/>
      <c r="Z4" s="318" t="s">
        <v>29</v>
      </c>
      <c r="AA4" s="318"/>
      <c r="AB4" s="332" t="s">
        <v>45</v>
      </c>
      <c r="AC4" s="332"/>
      <c r="AD4" s="318" t="s">
        <v>12</v>
      </c>
      <c r="AE4" s="318"/>
      <c r="AF4" s="318" t="s">
        <v>13</v>
      </c>
      <c r="AG4" s="318"/>
      <c r="AH4" s="318" t="s">
        <v>14</v>
      </c>
      <c r="AI4" s="319"/>
      <c r="AJ4" s="335"/>
      <c r="AK4" s="336"/>
      <c r="AL4" s="330"/>
      <c r="AM4" s="331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39" s="19" customFormat="1" ht="24.75" customHeight="1">
      <c r="A5" s="239" t="s">
        <v>32</v>
      </c>
      <c r="B5" s="240"/>
      <c r="C5" s="240"/>
      <c r="D5" s="240"/>
      <c r="E5" s="240"/>
      <c r="F5" s="61" t="e">
        <f>SUM(F7:F37)/$J$2</f>
        <v>#DIV/0!</v>
      </c>
      <c r="G5" s="62" t="e">
        <f>F5/55</f>
        <v>#DIV/0!</v>
      </c>
      <c r="H5" s="61" t="e">
        <f>SUM(H7:H37)/$J$2</f>
        <v>#DIV/0!</v>
      </c>
      <c r="I5" s="62" t="e">
        <f>H5/55</f>
        <v>#DIV/0!</v>
      </c>
      <c r="J5" s="61" t="e">
        <f>SUM(J7:J37)/$J$2</f>
        <v>#DIV/0!</v>
      </c>
      <c r="K5" s="63" t="e">
        <f>J5/55</f>
        <v>#DIV/0!</v>
      </c>
      <c r="L5" s="64" t="e">
        <f>SUM(L7:L26)/$J$2</f>
        <v>#DIV/0!</v>
      </c>
      <c r="M5" s="65" t="e">
        <f>L5/29</f>
        <v>#DIV/0!</v>
      </c>
      <c r="N5" s="107" t="e">
        <f>SUM(N7:N37)/$J$2</f>
        <v>#DIV/0!</v>
      </c>
      <c r="O5" s="63" t="e">
        <f>N5/42</f>
        <v>#DIV/0!</v>
      </c>
      <c r="P5" s="64" t="e">
        <f>SUM(P7:P26)/$J$2</f>
        <v>#DIV/0!</v>
      </c>
      <c r="Q5" s="62" t="e">
        <f>P5/3</f>
        <v>#DIV/0!</v>
      </c>
      <c r="R5" s="61" t="e">
        <f>SUM(R7:R26)/$J$2</f>
        <v>#DIV/0!</v>
      </c>
      <c r="S5" s="62" t="e">
        <f>R5/1</f>
        <v>#DIV/0!</v>
      </c>
      <c r="T5" s="61" t="e">
        <f>SUM(T7:T26)/$J$2</f>
        <v>#DIV/0!</v>
      </c>
      <c r="U5" s="62" t="e">
        <f>T5/1</f>
        <v>#DIV/0!</v>
      </c>
      <c r="V5" s="61" t="e">
        <f>SUM(V7:V26)/$J$2</f>
        <v>#DIV/0!</v>
      </c>
      <c r="W5" s="62" t="e">
        <f>V5/1</f>
        <v>#DIV/0!</v>
      </c>
      <c r="X5" s="61" t="e">
        <f>SUM(X7:X26)/$J$2</f>
        <v>#DIV/0!</v>
      </c>
      <c r="Y5" s="62" t="e">
        <f>X5/1</f>
        <v>#DIV/0!</v>
      </c>
      <c r="Z5" s="61" t="e">
        <f>SUM(Z7:Z26)/$J$2</f>
        <v>#DIV/0!</v>
      </c>
      <c r="AA5" s="62" t="e">
        <f>Z5/8</f>
        <v>#DIV/0!</v>
      </c>
      <c r="AB5" s="61" t="e">
        <f>SUM(AB7:AB26)/$J$2</f>
        <v>#DIV/0!</v>
      </c>
      <c r="AC5" s="62" t="e">
        <f>AB5/7</f>
        <v>#DIV/0!</v>
      </c>
      <c r="AD5" s="61" t="e">
        <f>SUM(AD7:AD26)/$J$2</f>
        <v>#DIV/0!</v>
      </c>
      <c r="AE5" s="62" t="e">
        <f>AD5/4</f>
        <v>#DIV/0!</v>
      </c>
      <c r="AF5" s="61" t="e">
        <f>SUM(AF7:AF26)/$J$2</f>
        <v>#DIV/0!</v>
      </c>
      <c r="AG5" s="62" t="e">
        <f>AF5/2</f>
        <v>#DIV/0!</v>
      </c>
      <c r="AH5" s="61" t="e">
        <f>SUM(AH7:AH26)/$J$2</f>
        <v>#DIV/0!</v>
      </c>
      <c r="AI5" s="65" t="e">
        <f>AH5/6</f>
        <v>#DIV/0!</v>
      </c>
      <c r="AJ5" s="107" t="e">
        <f>SUM(AJ7:AJ37)/$J$2</f>
        <v>#DIV/0!</v>
      </c>
      <c r="AK5" s="63" t="e">
        <f>AJ5/9</f>
        <v>#DIV/0!</v>
      </c>
      <c r="AL5" s="107" t="e">
        <f>SUM(AL7:AL37)/$J$2</f>
        <v>#DIV/0!</v>
      </c>
      <c r="AM5" s="63" t="e">
        <f>AL5/4</f>
        <v>#DIV/0!</v>
      </c>
    </row>
    <row r="6" spans="1:39" s="1" customFormat="1" ht="51" customHeight="1">
      <c r="A6" s="8" t="s">
        <v>4</v>
      </c>
      <c r="B6" s="4" t="s">
        <v>5</v>
      </c>
      <c r="C6" s="4" t="s">
        <v>33</v>
      </c>
      <c r="D6" s="24" t="s">
        <v>34</v>
      </c>
      <c r="E6" s="4" t="s">
        <v>35</v>
      </c>
      <c r="F6" s="91" t="s">
        <v>36</v>
      </c>
      <c r="G6" s="91" t="s">
        <v>37</v>
      </c>
      <c r="H6" s="90" t="s">
        <v>38</v>
      </c>
      <c r="I6" s="90" t="s">
        <v>39</v>
      </c>
      <c r="J6" s="92" t="s">
        <v>38</v>
      </c>
      <c r="K6" s="93" t="s">
        <v>39</v>
      </c>
      <c r="L6" s="27" t="s">
        <v>38</v>
      </c>
      <c r="M6" s="7" t="s">
        <v>39</v>
      </c>
      <c r="N6" s="8" t="s">
        <v>36</v>
      </c>
      <c r="O6" s="9" t="s">
        <v>37</v>
      </c>
      <c r="P6" s="27" t="s">
        <v>36</v>
      </c>
      <c r="Q6" s="4" t="s">
        <v>37</v>
      </c>
      <c r="R6" s="4" t="s">
        <v>36</v>
      </c>
      <c r="S6" s="4" t="s">
        <v>37</v>
      </c>
      <c r="T6" s="4" t="s">
        <v>36</v>
      </c>
      <c r="U6" s="4" t="s">
        <v>37</v>
      </c>
      <c r="V6" s="4" t="s">
        <v>36</v>
      </c>
      <c r="W6" s="4" t="s">
        <v>37</v>
      </c>
      <c r="X6" s="4" t="s">
        <v>36</v>
      </c>
      <c r="Y6" s="4" t="s">
        <v>37</v>
      </c>
      <c r="Z6" s="4" t="s">
        <v>36</v>
      </c>
      <c r="AA6" s="4" t="s">
        <v>37</v>
      </c>
      <c r="AB6" s="4" t="s">
        <v>36</v>
      </c>
      <c r="AC6" s="4" t="s">
        <v>37</v>
      </c>
      <c r="AD6" s="4" t="s">
        <v>36</v>
      </c>
      <c r="AE6" s="4" t="s">
        <v>37</v>
      </c>
      <c r="AF6" s="4" t="s">
        <v>36</v>
      </c>
      <c r="AG6" s="4" t="s">
        <v>37</v>
      </c>
      <c r="AH6" s="4" t="s">
        <v>36</v>
      </c>
      <c r="AI6" s="7" t="s">
        <v>37</v>
      </c>
      <c r="AJ6" s="8" t="s">
        <v>36</v>
      </c>
      <c r="AK6" s="9" t="s">
        <v>37</v>
      </c>
      <c r="AL6" s="8" t="s">
        <v>36</v>
      </c>
      <c r="AM6" s="9" t="s">
        <v>37</v>
      </c>
    </row>
    <row r="7" spans="1:39" ht="12.75" customHeight="1">
      <c r="A7" s="82">
        <f>'feuille de saisie_MATHS'!A5</f>
        <v>0</v>
      </c>
      <c r="B7" s="83">
        <f>'feuille de saisie_MATHS'!B5</f>
        <v>0</v>
      </c>
      <c r="C7" s="72">
        <f>'feuille de saisie_MATHS'!C5</f>
        <v>0</v>
      </c>
      <c r="D7" s="72">
        <f>'feuille de saisie_MATHS'!D5</f>
        <v>0</v>
      </c>
      <c r="E7" s="72">
        <f>'feuille de saisie_MATHS'!E5</f>
        <v>0</v>
      </c>
      <c r="F7" s="101">
        <f>COUNTIF('feuille de saisie_MATHS'!F5:BH5,1)+COUNTIF('feuille de saisie_MATHS'!F5:BH5,2)</f>
        <v>0</v>
      </c>
      <c r="G7" s="101" t="e">
        <f>F7/COUNTA('feuille de saisie_MATHS'!F5:BH5)*100</f>
        <v>#DIV/0!</v>
      </c>
      <c r="H7" s="99">
        <f>COUNTIF('feuille de saisie_MATHS'!F5:BH5,0)</f>
        <v>0</v>
      </c>
      <c r="I7" s="99" t="e">
        <f>H7/COUNTA('feuille de saisie_MATHS'!F5:BH5)*100</f>
        <v>#DIV/0!</v>
      </c>
      <c r="J7" s="103">
        <f>COUNTIF('feuille de saisie_MATHS'!F5:BH5,9)</f>
        <v>0</v>
      </c>
      <c r="K7" s="105" t="e">
        <f>J7/COUNTA('feuille de saisie_MATHS'!F5:BH5)*100</f>
        <v>#DIV/0!</v>
      </c>
      <c r="L7" s="75">
        <f>COUNTIF('feuille de saisie_MATHS'!F5:X5,9)</f>
        <v>0</v>
      </c>
      <c r="M7" s="76">
        <f aca="true" t="shared" si="0" ref="M7:M26">L7/29*100</f>
        <v>0</v>
      </c>
      <c r="N7" s="73" t="str">
        <f>IF(OR('résultats par compétences_MATHS'!N7="A",'résultats par compétences_MATHS'!P7="A",'résultats par compétences_MATHS'!R7="A",'résultats par compétences_MATHS'!T7="A",'résultats par compétences_MATHS'!V7="A",'résultats par compétences_MATHS'!X7="A",'résultats par compétences_MATHS'!Z7="A",'résultats par compétences_MATHS'!AB7="A",'résultats par compétences_MATHS'!AD7="A",'résultats par compétences_MATHS'!AF7="A",'résultats par compétences_MATHS'!AH7="A"),"A",COUNTIF('feuille de saisie_MATHS'!F5:AU5,1)+COUNTIF('feuille de saisie_MATHS'!F5:AU5,2))</f>
        <v>A</v>
      </c>
      <c r="O7" s="74" t="e">
        <f>N7/42*100</f>
        <v>#VALUE!</v>
      </c>
      <c r="P7" s="75" t="str">
        <f>IF(OR('feuille de saisie_MATHS'!L5="A",'feuille de saisie_MATHS'!N5=""),"A",COUNTIF('feuille de saisie_MATHS'!L5:N5,1)+COUNTIF('feuille de saisie_MATHS'!L5:N5,2))</f>
        <v>A</v>
      </c>
      <c r="Q7" s="72" t="e">
        <f>P7/3*100</f>
        <v>#VALUE!</v>
      </c>
      <c r="R7" s="72" t="str">
        <f>IF(OR('feuille de saisie_MATHS'!O5="A",'feuille de saisie_MATHS'!O5=""),"A",COUNTIF('feuille de saisie_MATHS'!O5:O5,1)+COUNTIF('feuille de saisie_MATHS'!O5:O5,2))</f>
        <v>A</v>
      </c>
      <c r="S7" s="72" t="e">
        <f>R7/1*100</f>
        <v>#VALUE!</v>
      </c>
      <c r="T7" s="72" t="str">
        <f>IF(OR('feuille de saisie_MATHS'!P5="A",'feuille de saisie_MATHS'!P5=""),"A",COUNTIF('feuille de saisie_MATHS'!P5:P5,1)+COUNTIF('feuille de saisie_MATHS'!P5:P5,2))</f>
        <v>A</v>
      </c>
      <c r="U7" s="72" t="e">
        <f>T7/1*100</f>
        <v>#VALUE!</v>
      </c>
      <c r="V7" s="72" t="str">
        <f>IF(OR('feuille de saisie_MATHS'!AJ5="A",'feuille de saisie_MATHS'!AJ5=""),"A",COUNTIF('feuille de saisie_MATHS'!AJ5:AJ5,1)+COUNTIF('feuille de saisie_MATHS'!AJ5:AJ5,2))</f>
        <v>A</v>
      </c>
      <c r="W7" s="72" t="e">
        <f>V7/1*100</f>
        <v>#VALUE!</v>
      </c>
      <c r="X7" s="72" t="str">
        <f>IF(OR('feuille de saisie_MATHS'!AM5="A",'feuille de saisie_MATHS'!AM5=""),"A",COUNTIF('feuille de saisie_MATHS'!AM5:AM5,1)+COUNTIF('feuille de saisie_MATHS'!AM5:AM5,2))</f>
        <v>A</v>
      </c>
      <c r="Y7" s="72" t="e">
        <f>X7/1*100</f>
        <v>#VALUE!</v>
      </c>
      <c r="Z7" s="72" t="str">
        <f>IF(OR('feuille de saisie_MATHS'!AU5="A",'feuille de saisie_MATHS'!AN5="",'feuille de saisie_MATHS'!AU5="A",'feuille de saisie_MATHS'!AN5=""),"A",COUNTIF('feuille de saisie_MATHS'!AN5:AU5,1)+COUNTIF('feuille de saisie_MATHS'!AN5:AU5,2))</f>
        <v>A</v>
      </c>
      <c r="AA7" s="72" t="e">
        <f>Z7/8*100</f>
        <v>#VALUE!</v>
      </c>
      <c r="AB7" s="72" t="str">
        <f>IF(OR('feuille de saisie_MATHS'!Q5="A",'feuille de saisie_MATHS'!W5="",'feuille de saisie_MATHS'!Q5="A",'feuille de saisie_MATHS'!W5=""),"A",COUNTIF('feuille de saisie_MATHS'!Q5:W5,1)+COUNTIF('feuille de saisie_MATHS'!Q5:W5,2))</f>
        <v>A</v>
      </c>
      <c r="AC7" s="72" t="e">
        <f>AB7/7*100</f>
        <v>#VALUE!</v>
      </c>
      <c r="AD7" s="72" t="str">
        <f>IF(OR('feuille de saisie_MATHS'!X5="A",'feuille de saisie_MATHS'!AA5="",'feuille de saisie_MATHS'!X5="A",'feuille de saisie_MATHS'!AA5=""),"A",COUNTIF('feuille de saisie_MATHS'!X5:AA5,1)+COUNTIF('feuille de saisie_MATHS'!X5:AA5,2))</f>
        <v>A</v>
      </c>
      <c r="AE7" s="72" t="e">
        <f>AD7/4*100</f>
        <v>#VALUE!</v>
      </c>
      <c r="AF7" s="72" t="str">
        <f>IF(OR('feuille de saisie_MATHS'!AB5="A",'feuille de saisie_MATHS'!AC5="",'feuille de saisie_MATHS'!AB5="A",'feuille de saisie_MATHS'!AC5=""),"A",COUNTIF('feuille de saisie_MATHS'!AB5:AC5,1)+COUNTIF('feuille de saisie_MATHS'!AB5:AC5,2))</f>
        <v>A</v>
      </c>
      <c r="AG7" s="72" t="e">
        <f>AF7/2*100</f>
        <v>#VALUE!</v>
      </c>
      <c r="AH7" s="72" t="str">
        <f>IF(OR('feuille de saisie_MATHS'!AD5="A",'feuille de saisie_MATHS'!AI5="",'feuille de saisie_MATHS'!AD5="A",'feuille de saisie_MATHS'!AI5=""),"A",COUNTIF('feuille de saisie_MATHS'!AD5:AI5,1)+COUNTIF('feuille de saisie_MATHS'!AD5:AI5,2))</f>
        <v>A</v>
      </c>
      <c r="AI7" s="76" t="e">
        <f>AH7/6*100</f>
        <v>#VALUE!</v>
      </c>
      <c r="AJ7" s="73" t="str">
        <f>IF(OR('résultats par compétences_MATHS'!AJ7="A",'résultats par compétences_MATHS'!AL7="A",'résultats par compétences_MATHS'!AN7="A"),"A",COUNTIF('feuille de saisie_MATHS'!AV5:BD5,1)+COUNTIF('feuille de saisie_MATHS'!AV5:BD5,2))</f>
        <v>A</v>
      </c>
      <c r="AK7" s="74" t="e">
        <f>AJ7/9*100</f>
        <v>#VALUE!</v>
      </c>
      <c r="AL7" s="73" t="str">
        <f>IF(OR('résultats par compétences_MATHS'!AP7="A"),"A",COUNTIF('feuille de saisie_MATHS'!BE5:BH5,1)+COUNTIF('feuille de saisie_MATHS'!BE5:BH5,2))</f>
        <v>A</v>
      </c>
      <c r="AM7" s="74" t="e">
        <f>AL7/4*100</f>
        <v>#VALUE!</v>
      </c>
    </row>
    <row r="8" spans="1:39" ht="12.75" customHeight="1">
      <c r="A8" s="82">
        <f>'feuille de saisie_MATHS'!A6</f>
        <v>0</v>
      </c>
      <c r="B8" s="83">
        <f>'feuille de saisie_MATHS'!B6</f>
        <v>0</v>
      </c>
      <c r="C8" s="72">
        <f>'feuille de saisie_MATHS'!C6</f>
        <v>0</v>
      </c>
      <c r="D8" s="72">
        <f>'feuille de saisie_MATHS'!D6</f>
        <v>0</v>
      </c>
      <c r="E8" s="72">
        <f>'feuille de saisie_MATHS'!E6</f>
        <v>0</v>
      </c>
      <c r="F8" s="101">
        <f>COUNTIF('feuille de saisie_MATHS'!F6:BH6,1)+COUNTIF('feuille de saisie_MATHS'!F6:BH6,2)</f>
        <v>0</v>
      </c>
      <c r="G8" s="101" t="e">
        <f>F8/COUNTA('feuille de saisie_MATHS'!F6:BH6)*100</f>
        <v>#DIV/0!</v>
      </c>
      <c r="H8" s="99">
        <f>COUNTIF('feuille de saisie_MATHS'!F6:BH6,0)</f>
        <v>0</v>
      </c>
      <c r="I8" s="99" t="e">
        <f>H8/COUNTA('feuille de saisie_MATHS'!F6:BH6)*100</f>
        <v>#DIV/0!</v>
      </c>
      <c r="J8" s="103">
        <f>COUNTIF('feuille de saisie_MATHS'!F6:BH6,9)</f>
        <v>0</v>
      </c>
      <c r="K8" s="105" t="e">
        <f>J8/COUNTA('feuille de saisie_MATHS'!F6:BH6)*100</f>
        <v>#DIV/0!</v>
      </c>
      <c r="L8" s="75">
        <f>COUNTIF('feuille de saisie_MATHS'!F6:X6,9)</f>
        <v>0</v>
      </c>
      <c r="M8" s="76">
        <f t="shared" si="0"/>
        <v>0</v>
      </c>
      <c r="N8" s="73" t="str">
        <f>IF(OR('résultats par compétences_MATHS'!N8="A",'résultats par compétences_MATHS'!P8="A",'résultats par compétences_MATHS'!R8="A",'résultats par compétences_MATHS'!T8="A",'résultats par compétences_MATHS'!V8="A",'résultats par compétences_MATHS'!X8="A",'résultats par compétences_MATHS'!Z8="A",'résultats par compétences_MATHS'!AB8="A",'résultats par compétences_MATHS'!AD8="A",'résultats par compétences_MATHS'!AF8="A",'résultats par compétences_MATHS'!AH8="A"),"A",COUNTIF('feuille de saisie_MATHS'!F6:AU6,1)+COUNTIF('feuille de saisie_MATHS'!F6:AU6,2))</f>
        <v>A</v>
      </c>
      <c r="O8" s="74" t="e">
        <f aca="true" t="shared" si="1" ref="O8:O37">N8/42*100</f>
        <v>#VALUE!</v>
      </c>
      <c r="P8" s="75" t="str">
        <f>IF(OR('feuille de saisie_MATHS'!L6="A",'feuille de saisie_MATHS'!N6=""),"A",COUNTIF('feuille de saisie_MATHS'!L6:N6,1)+COUNTIF('feuille de saisie_MATHS'!L6:N6,2))</f>
        <v>A</v>
      </c>
      <c r="Q8" s="72" t="e">
        <f aca="true" t="shared" si="2" ref="Q8:Q37">P8/3*100</f>
        <v>#VALUE!</v>
      </c>
      <c r="R8" s="72" t="str">
        <f>IF(OR('feuille de saisie_MATHS'!O6="A",'feuille de saisie_MATHS'!O6=""),"A",COUNTIF('feuille de saisie_MATHS'!O6:O6,1)+COUNTIF('feuille de saisie_MATHS'!O6:O6,2))</f>
        <v>A</v>
      </c>
      <c r="S8" s="72" t="e">
        <f aca="true" t="shared" si="3" ref="S8:S37">R8/1*100</f>
        <v>#VALUE!</v>
      </c>
      <c r="T8" s="72" t="str">
        <f>IF(OR('feuille de saisie_MATHS'!P6="A",'feuille de saisie_MATHS'!P6=""),"A",COUNTIF('feuille de saisie_MATHS'!P6:P6,1)+COUNTIF('feuille de saisie_MATHS'!P6:P6,2))</f>
        <v>A</v>
      </c>
      <c r="U8" s="72" t="e">
        <f aca="true" t="shared" si="4" ref="U8:U37">T8/1*100</f>
        <v>#VALUE!</v>
      </c>
      <c r="V8" s="72" t="str">
        <f>IF(OR('feuille de saisie_MATHS'!AJ6="A",'feuille de saisie_MATHS'!AJ6=""),"A",COUNTIF('feuille de saisie_MATHS'!AJ6:AJ6,1)+COUNTIF('feuille de saisie_MATHS'!AJ6:AJ6,2))</f>
        <v>A</v>
      </c>
      <c r="W8" s="72" t="e">
        <f aca="true" t="shared" si="5" ref="W8:W37">V8/1*100</f>
        <v>#VALUE!</v>
      </c>
      <c r="X8" s="72" t="str">
        <f>IF(OR('feuille de saisie_MATHS'!AM6="A",'feuille de saisie_MATHS'!AM6=""),"A",COUNTIF('feuille de saisie_MATHS'!AM6:AM6,1)+COUNTIF('feuille de saisie_MATHS'!AM6:AM6,2))</f>
        <v>A</v>
      </c>
      <c r="Y8" s="72" t="e">
        <f aca="true" t="shared" si="6" ref="Y8:Y37">X8/1*100</f>
        <v>#VALUE!</v>
      </c>
      <c r="Z8" s="72" t="str">
        <f>IF(OR('feuille de saisie_MATHS'!AU6="A",'feuille de saisie_MATHS'!AN6="",'feuille de saisie_MATHS'!AU6="A",'feuille de saisie_MATHS'!AN6=""),"A",COUNTIF('feuille de saisie_MATHS'!AN6:AU6,1)+COUNTIF('feuille de saisie_MATHS'!AN6:AU6,2))</f>
        <v>A</v>
      </c>
      <c r="AA8" s="72" t="e">
        <f aca="true" t="shared" si="7" ref="AA8:AA37">Z8/8*100</f>
        <v>#VALUE!</v>
      </c>
      <c r="AB8" s="72" t="str">
        <f>IF(OR('feuille de saisie_MATHS'!Q6="A",'feuille de saisie_MATHS'!W6="",'feuille de saisie_MATHS'!Q6="A",'feuille de saisie_MATHS'!W6=""),"A",COUNTIF('feuille de saisie_MATHS'!Q6:W6,1)+COUNTIF('feuille de saisie_MATHS'!Q6:W6,2))</f>
        <v>A</v>
      </c>
      <c r="AC8" s="72" t="e">
        <f aca="true" t="shared" si="8" ref="AC8:AC37">AB8/7*100</f>
        <v>#VALUE!</v>
      </c>
      <c r="AD8" s="72" t="str">
        <f>IF(OR('feuille de saisie_MATHS'!X6="A",'feuille de saisie_MATHS'!AA6="",'feuille de saisie_MATHS'!X6="A",'feuille de saisie_MATHS'!AA6=""),"A",COUNTIF('feuille de saisie_MATHS'!X6:AA6,1)+COUNTIF('feuille de saisie_MATHS'!X6:AA6,2))</f>
        <v>A</v>
      </c>
      <c r="AE8" s="72" t="e">
        <f aca="true" t="shared" si="9" ref="AE8:AE37">AD8/4*100</f>
        <v>#VALUE!</v>
      </c>
      <c r="AF8" s="72" t="str">
        <f>IF(OR('feuille de saisie_MATHS'!AB6="A",'feuille de saisie_MATHS'!AC6="",'feuille de saisie_MATHS'!AB6="A",'feuille de saisie_MATHS'!AC6=""),"A",COUNTIF('feuille de saisie_MATHS'!AB6:AC6,1)+COUNTIF('feuille de saisie_MATHS'!AB6:AC6,2))</f>
        <v>A</v>
      </c>
      <c r="AG8" s="72" t="e">
        <f aca="true" t="shared" si="10" ref="AG8:AG37">AF8/2*100</f>
        <v>#VALUE!</v>
      </c>
      <c r="AH8" s="72" t="str">
        <f>IF(OR('feuille de saisie_MATHS'!AD6="A",'feuille de saisie_MATHS'!AI6="",'feuille de saisie_MATHS'!AD6="A",'feuille de saisie_MATHS'!AI6=""),"A",COUNTIF('feuille de saisie_MATHS'!AD6:AI6,1)+COUNTIF('feuille de saisie_MATHS'!AD6:AI6,2))</f>
        <v>A</v>
      </c>
      <c r="AI8" s="76" t="e">
        <f aca="true" t="shared" si="11" ref="AI8:AI37">AH8/6*100</f>
        <v>#VALUE!</v>
      </c>
      <c r="AJ8" s="73" t="str">
        <f>IF(OR('résultats par compétences_MATHS'!AJ8="A",'résultats par compétences_MATHS'!AL8="A",'résultats par compétences_MATHS'!AN8="A"),"A",COUNTIF('feuille de saisie_MATHS'!AV6:BD6,1)+COUNTIF('feuille de saisie_MATHS'!AV6:BD6,2))</f>
        <v>A</v>
      </c>
      <c r="AK8" s="74" t="e">
        <f aca="true" t="shared" si="12" ref="AK8:AK37">AJ8/9*100</f>
        <v>#VALUE!</v>
      </c>
      <c r="AL8" s="73" t="str">
        <f>IF(OR('résultats par compétences_MATHS'!AP8="A"),"A",COUNTIF('feuille de saisie_MATHS'!BE6:BH6,1)+COUNTIF('feuille de saisie_MATHS'!BE6:BH6,2))</f>
        <v>A</v>
      </c>
      <c r="AM8" s="74" t="e">
        <f aca="true" t="shared" si="13" ref="AM8:AM37">AL8/4*100</f>
        <v>#VALUE!</v>
      </c>
    </row>
    <row r="9" spans="1:39" ht="12.75" customHeight="1">
      <c r="A9" s="82">
        <f>'feuille de saisie_MATHS'!A7</f>
        <v>0</v>
      </c>
      <c r="B9" s="83">
        <f>'feuille de saisie_MATHS'!B7</f>
        <v>0</v>
      </c>
      <c r="C9" s="72">
        <f>'feuille de saisie_MATHS'!C7</f>
        <v>0</v>
      </c>
      <c r="D9" s="72">
        <f>'feuille de saisie_MATHS'!D7</f>
        <v>0</v>
      </c>
      <c r="E9" s="72">
        <f>'feuille de saisie_MATHS'!E7</f>
        <v>0</v>
      </c>
      <c r="F9" s="101">
        <f>COUNTIF('feuille de saisie_MATHS'!F7:BH7,1)+COUNTIF('feuille de saisie_MATHS'!F7:BH7,2)</f>
        <v>0</v>
      </c>
      <c r="G9" s="101" t="e">
        <f>F9/COUNTA('feuille de saisie_MATHS'!F7:BH7)*100</f>
        <v>#DIV/0!</v>
      </c>
      <c r="H9" s="99">
        <f>COUNTIF('feuille de saisie_MATHS'!F7:BH7,0)</f>
        <v>0</v>
      </c>
      <c r="I9" s="99" t="e">
        <f>H9/COUNTA('feuille de saisie_MATHS'!F7:BH7)*100</f>
        <v>#DIV/0!</v>
      </c>
      <c r="J9" s="103">
        <f>COUNTIF('feuille de saisie_MATHS'!F7:BH7,9)</f>
        <v>0</v>
      </c>
      <c r="K9" s="105" t="e">
        <f>J9/COUNTA('feuille de saisie_MATHS'!F7:BH7)*100</f>
        <v>#DIV/0!</v>
      </c>
      <c r="L9" s="75">
        <f>COUNTIF('feuille de saisie_MATHS'!F7:X7,9)</f>
        <v>0</v>
      </c>
      <c r="M9" s="76">
        <f t="shared" si="0"/>
        <v>0</v>
      </c>
      <c r="N9" s="73" t="str">
        <f>IF(OR('résultats par compétences_MATHS'!N9="A",'résultats par compétences_MATHS'!P9="A",'résultats par compétences_MATHS'!R9="A",'résultats par compétences_MATHS'!T9="A",'résultats par compétences_MATHS'!V9="A",'résultats par compétences_MATHS'!X9="A",'résultats par compétences_MATHS'!Z9="A",'résultats par compétences_MATHS'!AB9="A",'résultats par compétences_MATHS'!AD9="A",'résultats par compétences_MATHS'!AF9="A",'résultats par compétences_MATHS'!AH9="A"),"A",COUNTIF('feuille de saisie_MATHS'!F7:AU7,1)+COUNTIF('feuille de saisie_MATHS'!F7:AU7,2))</f>
        <v>A</v>
      </c>
      <c r="O9" s="74" t="e">
        <f t="shared" si="1"/>
        <v>#VALUE!</v>
      </c>
      <c r="P9" s="75" t="str">
        <f>IF(OR('feuille de saisie_MATHS'!L7="A",'feuille de saisie_MATHS'!N7=""),"A",COUNTIF('feuille de saisie_MATHS'!L7:N7,1)+COUNTIF('feuille de saisie_MATHS'!L7:N7,2))</f>
        <v>A</v>
      </c>
      <c r="Q9" s="72" t="e">
        <f t="shared" si="2"/>
        <v>#VALUE!</v>
      </c>
      <c r="R9" s="72" t="str">
        <f>IF(OR('feuille de saisie_MATHS'!O7="A",'feuille de saisie_MATHS'!O7=""),"A",COUNTIF('feuille de saisie_MATHS'!O7:O7,1)+COUNTIF('feuille de saisie_MATHS'!O7:O7,2))</f>
        <v>A</v>
      </c>
      <c r="S9" s="72" t="e">
        <f t="shared" si="3"/>
        <v>#VALUE!</v>
      </c>
      <c r="T9" s="72" t="str">
        <f>IF(OR('feuille de saisie_MATHS'!P7="A",'feuille de saisie_MATHS'!P7=""),"A",COUNTIF('feuille de saisie_MATHS'!P7:P7,1)+COUNTIF('feuille de saisie_MATHS'!P7:P7,2))</f>
        <v>A</v>
      </c>
      <c r="U9" s="72" t="e">
        <f t="shared" si="4"/>
        <v>#VALUE!</v>
      </c>
      <c r="V9" s="72" t="str">
        <f>IF(OR('feuille de saisie_MATHS'!AJ7="A",'feuille de saisie_MATHS'!AJ7=""),"A",COUNTIF('feuille de saisie_MATHS'!AJ7:AJ7,1)+COUNTIF('feuille de saisie_MATHS'!AJ7:AJ7,2))</f>
        <v>A</v>
      </c>
      <c r="W9" s="72" t="e">
        <f t="shared" si="5"/>
        <v>#VALUE!</v>
      </c>
      <c r="X9" s="72" t="str">
        <f>IF(OR('feuille de saisie_MATHS'!AM7="A",'feuille de saisie_MATHS'!AM7=""),"A",COUNTIF('feuille de saisie_MATHS'!AM7:AM7,1)+COUNTIF('feuille de saisie_MATHS'!AM7:AM7,2))</f>
        <v>A</v>
      </c>
      <c r="Y9" s="72" t="e">
        <f t="shared" si="6"/>
        <v>#VALUE!</v>
      </c>
      <c r="Z9" s="72" t="str">
        <f>IF(OR('feuille de saisie_MATHS'!AU7="A",'feuille de saisie_MATHS'!AN7="",'feuille de saisie_MATHS'!AU7="A",'feuille de saisie_MATHS'!AN7=""),"A",COUNTIF('feuille de saisie_MATHS'!AN7:AU7,1)+COUNTIF('feuille de saisie_MATHS'!AN7:AU7,2))</f>
        <v>A</v>
      </c>
      <c r="AA9" s="72" t="e">
        <f t="shared" si="7"/>
        <v>#VALUE!</v>
      </c>
      <c r="AB9" s="72" t="str">
        <f>IF(OR('feuille de saisie_MATHS'!Q7="A",'feuille de saisie_MATHS'!W7="",'feuille de saisie_MATHS'!Q7="A",'feuille de saisie_MATHS'!W7=""),"A",COUNTIF('feuille de saisie_MATHS'!Q7:W7,1)+COUNTIF('feuille de saisie_MATHS'!Q7:W7,2))</f>
        <v>A</v>
      </c>
      <c r="AC9" s="72" t="e">
        <f t="shared" si="8"/>
        <v>#VALUE!</v>
      </c>
      <c r="AD9" s="72" t="str">
        <f>IF(OR('feuille de saisie_MATHS'!X7="A",'feuille de saisie_MATHS'!AA7="",'feuille de saisie_MATHS'!X7="A",'feuille de saisie_MATHS'!AA7=""),"A",COUNTIF('feuille de saisie_MATHS'!X7:AA7,1)+COUNTIF('feuille de saisie_MATHS'!X7:AA7,2))</f>
        <v>A</v>
      </c>
      <c r="AE9" s="72" t="e">
        <f t="shared" si="9"/>
        <v>#VALUE!</v>
      </c>
      <c r="AF9" s="72" t="str">
        <f>IF(OR('feuille de saisie_MATHS'!AB7="A",'feuille de saisie_MATHS'!AC7="",'feuille de saisie_MATHS'!AB7="A",'feuille de saisie_MATHS'!AC7=""),"A",COUNTIF('feuille de saisie_MATHS'!AB7:AC7,1)+COUNTIF('feuille de saisie_MATHS'!AB7:AC7,2))</f>
        <v>A</v>
      </c>
      <c r="AG9" s="72" t="e">
        <f t="shared" si="10"/>
        <v>#VALUE!</v>
      </c>
      <c r="AH9" s="72" t="str">
        <f>IF(OR('feuille de saisie_MATHS'!AD7="A",'feuille de saisie_MATHS'!AI7="",'feuille de saisie_MATHS'!AD7="A",'feuille de saisie_MATHS'!AI7=""),"A",COUNTIF('feuille de saisie_MATHS'!AD7:AI7,1)+COUNTIF('feuille de saisie_MATHS'!AD7:AI7,2))</f>
        <v>A</v>
      </c>
      <c r="AI9" s="76" t="e">
        <f t="shared" si="11"/>
        <v>#VALUE!</v>
      </c>
      <c r="AJ9" s="73" t="str">
        <f>IF(OR('résultats par compétences_MATHS'!AJ9="A",'résultats par compétences_MATHS'!AL9="A",'résultats par compétences_MATHS'!AN9="A"),"A",COUNTIF('feuille de saisie_MATHS'!AV7:BD7,1)+COUNTIF('feuille de saisie_MATHS'!AV7:BD7,2))</f>
        <v>A</v>
      </c>
      <c r="AK9" s="74" t="e">
        <f t="shared" si="12"/>
        <v>#VALUE!</v>
      </c>
      <c r="AL9" s="73" t="str">
        <f>IF(OR('résultats par compétences_MATHS'!AP9="A"),"A",COUNTIF('feuille de saisie_MATHS'!BE7:BH7,1)+COUNTIF('feuille de saisie_MATHS'!BE7:BH7,2))</f>
        <v>A</v>
      </c>
      <c r="AM9" s="74" t="e">
        <f t="shared" si="13"/>
        <v>#VALUE!</v>
      </c>
    </row>
    <row r="10" spans="1:39" ht="12.75" customHeight="1">
      <c r="A10" s="82">
        <f>'feuille de saisie_MATHS'!A8</f>
        <v>0</v>
      </c>
      <c r="B10" s="83">
        <f>'feuille de saisie_MATHS'!B8</f>
        <v>0</v>
      </c>
      <c r="C10" s="72">
        <f>'feuille de saisie_MATHS'!C8</f>
        <v>0</v>
      </c>
      <c r="D10" s="72">
        <f>'feuille de saisie_MATHS'!D8</f>
        <v>0</v>
      </c>
      <c r="E10" s="72">
        <f>'feuille de saisie_MATHS'!E8</f>
        <v>0</v>
      </c>
      <c r="F10" s="101">
        <f>COUNTIF('feuille de saisie_MATHS'!F8:BH8,1)+COUNTIF('feuille de saisie_MATHS'!F8:BH8,2)</f>
        <v>0</v>
      </c>
      <c r="G10" s="101" t="e">
        <f>F10/COUNTA('feuille de saisie_MATHS'!F8:BH8)*100</f>
        <v>#DIV/0!</v>
      </c>
      <c r="H10" s="99">
        <f>COUNTIF('feuille de saisie_MATHS'!F8:BH8,0)</f>
        <v>0</v>
      </c>
      <c r="I10" s="99" t="e">
        <f>H10/COUNTA('feuille de saisie_MATHS'!F8:BH8)*100</f>
        <v>#DIV/0!</v>
      </c>
      <c r="J10" s="103">
        <f>COUNTIF('feuille de saisie_MATHS'!F8:BH8,9)</f>
        <v>0</v>
      </c>
      <c r="K10" s="105" t="e">
        <f>J10/COUNTA('feuille de saisie_MATHS'!F8:BH8)*100</f>
        <v>#DIV/0!</v>
      </c>
      <c r="L10" s="75">
        <f>COUNTIF('feuille de saisie_MATHS'!F8:X8,9)</f>
        <v>0</v>
      </c>
      <c r="M10" s="76">
        <f t="shared" si="0"/>
        <v>0</v>
      </c>
      <c r="N10" s="73" t="str">
        <f>IF(OR('résultats par compétences_MATHS'!N10="A",'résultats par compétences_MATHS'!P10="A",'résultats par compétences_MATHS'!R10="A",'résultats par compétences_MATHS'!T10="A",'résultats par compétences_MATHS'!V10="A",'résultats par compétences_MATHS'!X10="A",'résultats par compétences_MATHS'!Z10="A",'résultats par compétences_MATHS'!AB10="A",'résultats par compétences_MATHS'!AD10="A",'résultats par compétences_MATHS'!AF10="A",'résultats par compétences_MATHS'!AH10="A"),"A",COUNTIF('feuille de saisie_MATHS'!F8:AU8,1)+COUNTIF('feuille de saisie_MATHS'!F8:AU8,2))</f>
        <v>A</v>
      </c>
      <c r="O10" s="74" t="e">
        <f t="shared" si="1"/>
        <v>#VALUE!</v>
      </c>
      <c r="P10" s="75" t="str">
        <f>IF(OR('feuille de saisie_MATHS'!L8="A",'feuille de saisie_MATHS'!N8=""),"A",COUNTIF('feuille de saisie_MATHS'!L8:N8,1)+COUNTIF('feuille de saisie_MATHS'!L8:N8,2))</f>
        <v>A</v>
      </c>
      <c r="Q10" s="72" t="e">
        <f t="shared" si="2"/>
        <v>#VALUE!</v>
      </c>
      <c r="R10" s="72" t="str">
        <f>IF(OR('feuille de saisie_MATHS'!O8="A",'feuille de saisie_MATHS'!O8=""),"A",COUNTIF('feuille de saisie_MATHS'!O8:O8,1)+COUNTIF('feuille de saisie_MATHS'!O8:O8,2))</f>
        <v>A</v>
      </c>
      <c r="S10" s="72" t="e">
        <f t="shared" si="3"/>
        <v>#VALUE!</v>
      </c>
      <c r="T10" s="72" t="str">
        <f>IF(OR('feuille de saisie_MATHS'!P8="A",'feuille de saisie_MATHS'!P8=""),"A",COUNTIF('feuille de saisie_MATHS'!P8:P8,1)+COUNTIF('feuille de saisie_MATHS'!P8:P8,2))</f>
        <v>A</v>
      </c>
      <c r="U10" s="72" t="e">
        <f t="shared" si="4"/>
        <v>#VALUE!</v>
      </c>
      <c r="V10" s="72" t="str">
        <f>IF(OR('feuille de saisie_MATHS'!AJ8="A",'feuille de saisie_MATHS'!AJ8=""),"A",COUNTIF('feuille de saisie_MATHS'!AJ8:AJ8,1)+COUNTIF('feuille de saisie_MATHS'!AJ8:AJ8,2))</f>
        <v>A</v>
      </c>
      <c r="W10" s="72" t="e">
        <f t="shared" si="5"/>
        <v>#VALUE!</v>
      </c>
      <c r="X10" s="72" t="str">
        <f>IF(OR('feuille de saisie_MATHS'!AM8="A",'feuille de saisie_MATHS'!AM8=""),"A",COUNTIF('feuille de saisie_MATHS'!AM8:AM8,1)+COUNTIF('feuille de saisie_MATHS'!AM8:AM8,2))</f>
        <v>A</v>
      </c>
      <c r="Y10" s="72" t="e">
        <f t="shared" si="6"/>
        <v>#VALUE!</v>
      </c>
      <c r="Z10" s="72" t="str">
        <f>IF(OR('feuille de saisie_MATHS'!AU8="A",'feuille de saisie_MATHS'!AN8="",'feuille de saisie_MATHS'!AU8="A",'feuille de saisie_MATHS'!AN8=""),"A",COUNTIF('feuille de saisie_MATHS'!AN8:AU8,1)+COUNTIF('feuille de saisie_MATHS'!AN8:AU8,2))</f>
        <v>A</v>
      </c>
      <c r="AA10" s="72" t="e">
        <f t="shared" si="7"/>
        <v>#VALUE!</v>
      </c>
      <c r="AB10" s="72" t="str">
        <f>IF(OR('feuille de saisie_MATHS'!Q8="A",'feuille de saisie_MATHS'!W8="",'feuille de saisie_MATHS'!Q8="A",'feuille de saisie_MATHS'!W8=""),"A",COUNTIF('feuille de saisie_MATHS'!Q8:W8,1)+COUNTIF('feuille de saisie_MATHS'!Q8:W8,2))</f>
        <v>A</v>
      </c>
      <c r="AC10" s="72" t="e">
        <f t="shared" si="8"/>
        <v>#VALUE!</v>
      </c>
      <c r="AD10" s="72" t="str">
        <f>IF(OR('feuille de saisie_MATHS'!X8="A",'feuille de saisie_MATHS'!AA8="",'feuille de saisie_MATHS'!X8="A",'feuille de saisie_MATHS'!AA8=""),"A",COUNTIF('feuille de saisie_MATHS'!X8:AA8,1)+COUNTIF('feuille de saisie_MATHS'!X8:AA8,2))</f>
        <v>A</v>
      </c>
      <c r="AE10" s="72" t="e">
        <f t="shared" si="9"/>
        <v>#VALUE!</v>
      </c>
      <c r="AF10" s="72" t="str">
        <f>IF(OR('feuille de saisie_MATHS'!AB8="A",'feuille de saisie_MATHS'!AC8="",'feuille de saisie_MATHS'!AB8="A",'feuille de saisie_MATHS'!AC8=""),"A",COUNTIF('feuille de saisie_MATHS'!AB8:AC8,1)+COUNTIF('feuille de saisie_MATHS'!AB8:AC8,2))</f>
        <v>A</v>
      </c>
      <c r="AG10" s="72" t="e">
        <f t="shared" si="10"/>
        <v>#VALUE!</v>
      </c>
      <c r="AH10" s="72" t="str">
        <f>IF(OR('feuille de saisie_MATHS'!AD8="A",'feuille de saisie_MATHS'!AI8="",'feuille de saisie_MATHS'!AD8="A",'feuille de saisie_MATHS'!AI8=""),"A",COUNTIF('feuille de saisie_MATHS'!AD8:AI8,1)+COUNTIF('feuille de saisie_MATHS'!AD8:AI8,2))</f>
        <v>A</v>
      </c>
      <c r="AI10" s="76" t="e">
        <f t="shared" si="11"/>
        <v>#VALUE!</v>
      </c>
      <c r="AJ10" s="73" t="str">
        <f>IF(OR('résultats par compétences_MATHS'!AJ10="A",'résultats par compétences_MATHS'!AL10="A",'résultats par compétences_MATHS'!AN10="A"),"A",COUNTIF('feuille de saisie_MATHS'!AV8:BD8,1)+COUNTIF('feuille de saisie_MATHS'!AV8:BD8,2))</f>
        <v>A</v>
      </c>
      <c r="AK10" s="74" t="e">
        <f t="shared" si="12"/>
        <v>#VALUE!</v>
      </c>
      <c r="AL10" s="73" t="str">
        <f>IF(OR('résultats par compétences_MATHS'!AP10="A"),"A",COUNTIF('feuille de saisie_MATHS'!BE8:BH8,1)+COUNTIF('feuille de saisie_MATHS'!BE8:BH8,2))</f>
        <v>A</v>
      </c>
      <c r="AM10" s="74" t="e">
        <f t="shared" si="13"/>
        <v>#VALUE!</v>
      </c>
    </row>
    <row r="11" spans="1:39" ht="12.75" customHeight="1">
      <c r="A11" s="82">
        <f>'feuille de saisie_MATHS'!A9</f>
        <v>0</v>
      </c>
      <c r="B11" s="83">
        <f>'feuille de saisie_MATHS'!B9</f>
        <v>0</v>
      </c>
      <c r="C11" s="72">
        <f>'feuille de saisie_MATHS'!C9</f>
        <v>0</v>
      </c>
      <c r="D11" s="72">
        <f>'feuille de saisie_MATHS'!D9</f>
        <v>0</v>
      </c>
      <c r="E11" s="72">
        <f>'feuille de saisie_MATHS'!E9</f>
        <v>0</v>
      </c>
      <c r="F11" s="101">
        <f>COUNTIF('feuille de saisie_MATHS'!F9:BH9,1)+COUNTIF('feuille de saisie_MATHS'!F9:BH9,2)</f>
        <v>0</v>
      </c>
      <c r="G11" s="101" t="e">
        <f>F11/COUNTA('feuille de saisie_MATHS'!F9:BH9)*100</f>
        <v>#DIV/0!</v>
      </c>
      <c r="H11" s="99">
        <f>COUNTIF('feuille de saisie_MATHS'!F9:BH9,0)</f>
        <v>0</v>
      </c>
      <c r="I11" s="99" t="e">
        <f>H11/COUNTA('feuille de saisie_MATHS'!F9:BH9)*100</f>
        <v>#DIV/0!</v>
      </c>
      <c r="J11" s="103">
        <f>COUNTIF('feuille de saisie_MATHS'!F9:BH9,9)</f>
        <v>0</v>
      </c>
      <c r="K11" s="105" t="e">
        <f>J11/COUNTA('feuille de saisie_MATHS'!F9:BH9)*100</f>
        <v>#DIV/0!</v>
      </c>
      <c r="L11" s="75">
        <f>COUNTIF('feuille de saisie_MATHS'!F9:X9,9)</f>
        <v>0</v>
      </c>
      <c r="M11" s="76">
        <f t="shared" si="0"/>
        <v>0</v>
      </c>
      <c r="N11" s="73" t="str">
        <f>IF(OR('résultats par compétences_MATHS'!N11="A",'résultats par compétences_MATHS'!P11="A",'résultats par compétences_MATHS'!R11="A",'résultats par compétences_MATHS'!T11="A",'résultats par compétences_MATHS'!V11="A",'résultats par compétences_MATHS'!X11="A",'résultats par compétences_MATHS'!Z11="A",'résultats par compétences_MATHS'!AB11="A",'résultats par compétences_MATHS'!AD11="A",'résultats par compétences_MATHS'!AF11="A",'résultats par compétences_MATHS'!AH11="A"),"A",COUNTIF('feuille de saisie_MATHS'!F9:AU9,1)+COUNTIF('feuille de saisie_MATHS'!F9:AU9,2))</f>
        <v>A</v>
      </c>
      <c r="O11" s="74" t="e">
        <f t="shared" si="1"/>
        <v>#VALUE!</v>
      </c>
      <c r="P11" s="75" t="str">
        <f>IF(OR('feuille de saisie_MATHS'!L9="A",'feuille de saisie_MATHS'!N9=""),"A",COUNTIF('feuille de saisie_MATHS'!L9:N9,1)+COUNTIF('feuille de saisie_MATHS'!L9:N9,2))</f>
        <v>A</v>
      </c>
      <c r="Q11" s="72" t="e">
        <f t="shared" si="2"/>
        <v>#VALUE!</v>
      </c>
      <c r="R11" s="72" t="str">
        <f>IF(OR('feuille de saisie_MATHS'!O9="A",'feuille de saisie_MATHS'!O9=""),"A",COUNTIF('feuille de saisie_MATHS'!O9:O9,1)+COUNTIF('feuille de saisie_MATHS'!O9:O9,2))</f>
        <v>A</v>
      </c>
      <c r="S11" s="72" t="e">
        <f t="shared" si="3"/>
        <v>#VALUE!</v>
      </c>
      <c r="T11" s="72" t="str">
        <f>IF(OR('feuille de saisie_MATHS'!P9="A",'feuille de saisie_MATHS'!P9=""),"A",COUNTIF('feuille de saisie_MATHS'!P9:P9,1)+COUNTIF('feuille de saisie_MATHS'!P9:P9,2))</f>
        <v>A</v>
      </c>
      <c r="U11" s="72" t="e">
        <f t="shared" si="4"/>
        <v>#VALUE!</v>
      </c>
      <c r="V11" s="72" t="str">
        <f>IF(OR('feuille de saisie_MATHS'!AJ9="A",'feuille de saisie_MATHS'!AJ9=""),"A",COUNTIF('feuille de saisie_MATHS'!AJ9:AJ9,1)+COUNTIF('feuille de saisie_MATHS'!AJ9:AJ9,2))</f>
        <v>A</v>
      </c>
      <c r="W11" s="72" t="e">
        <f t="shared" si="5"/>
        <v>#VALUE!</v>
      </c>
      <c r="X11" s="72" t="str">
        <f>IF(OR('feuille de saisie_MATHS'!AM9="A",'feuille de saisie_MATHS'!AM9=""),"A",COUNTIF('feuille de saisie_MATHS'!AM9:AM9,1)+COUNTIF('feuille de saisie_MATHS'!AM9:AM9,2))</f>
        <v>A</v>
      </c>
      <c r="Y11" s="72" t="e">
        <f t="shared" si="6"/>
        <v>#VALUE!</v>
      </c>
      <c r="Z11" s="72" t="str">
        <f>IF(OR('feuille de saisie_MATHS'!AU9="A",'feuille de saisie_MATHS'!AN9="",'feuille de saisie_MATHS'!AU9="A",'feuille de saisie_MATHS'!AN9=""),"A",COUNTIF('feuille de saisie_MATHS'!AN9:AU9,1)+COUNTIF('feuille de saisie_MATHS'!AN9:AU9,2))</f>
        <v>A</v>
      </c>
      <c r="AA11" s="72" t="e">
        <f t="shared" si="7"/>
        <v>#VALUE!</v>
      </c>
      <c r="AB11" s="72" t="str">
        <f>IF(OR('feuille de saisie_MATHS'!Q9="A",'feuille de saisie_MATHS'!W9="",'feuille de saisie_MATHS'!Q9="A",'feuille de saisie_MATHS'!W9=""),"A",COUNTIF('feuille de saisie_MATHS'!Q9:W9,1)+COUNTIF('feuille de saisie_MATHS'!Q9:W9,2))</f>
        <v>A</v>
      </c>
      <c r="AC11" s="72" t="e">
        <f t="shared" si="8"/>
        <v>#VALUE!</v>
      </c>
      <c r="AD11" s="72" t="str">
        <f>IF(OR('feuille de saisie_MATHS'!X9="A",'feuille de saisie_MATHS'!AA9="",'feuille de saisie_MATHS'!X9="A",'feuille de saisie_MATHS'!AA9=""),"A",COUNTIF('feuille de saisie_MATHS'!X9:AA9,1)+COUNTIF('feuille de saisie_MATHS'!X9:AA9,2))</f>
        <v>A</v>
      </c>
      <c r="AE11" s="72" t="e">
        <f t="shared" si="9"/>
        <v>#VALUE!</v>
      </c>
      <c r="AF11" s="72" t="str">
        <f>IF(OR('feuille de saisie_MATHS'!AB9="A",'feuille de saisie_MATHS'!AC9="",'feuille de saisie_MATHS'!AB9="A",'feuille de saisie_MATHS'!AC9=""),"A",COUNTIF('feuille de saisie_MATHS'!AB9:AC9,1)+COUNTIF('feuille de saisie_MATHS'!AB9:AC9,2))</f>
        <v>A</v>
      </c>
      <c r="AG11" s="72" t="e">
        <f t="shared" si="10"/>
        <v>#VALUE!</v>
      </c>
      <c r="AH11" s="72" t="str">
        <f>IF(OR('feuille de saisie_MATHS'!AD9="A",'feuille de saisie_MATHS'!AI9="",'feuille de saisie_MATHS'!AD9="A",'feuille de saisie_MATHS'!AI9=""),"A",COUNTIF('feuille de saisie_MATHS'!AD9:AI9,1)+COUNTIF('feuille de saisie_MATHS'!AD9:AI9,2))</f>
        <v>A</v>
      </c>
      <c r="AI11" s="76" t="e">
        <f t="shared" si="11"/>
        <v>#VALUE!</v>
      </c>
      <c r="AJ11" s="73" t="str">
        <f>IF(OR('résultats par compétences_MATHS'!AJ11="A",'résultats par compétences_MATHS'!AL11="A",'résultats par compétences_MATHS'!AN11="A"),"A",COUNTIF('feuille de saisie_MATHS'!AV9:BD9,1)+COUNTIF('feuille de saisie_MATHS'!AV9:BD9,2))</f>
        <v>A</v>
      </c>
      <c r="AK11" s="74" t="e">
        <f t="shared" si="12"/>
        <v>#VALUE!</v>
      </c>
      <c r="AL11" s="73" t="str">
        <f>IF(OR('résultats par compétences_MATHS'!AP11="A"),"A",COUNTIF('feuille de saisie_MATHS'!BE9:BH9,1)+COUNTIF('feuille de saisie_MATHS'!BE9:BH9,2))</f>
        <v>A</v>
      </c>
      <c r="AM11" s="74" t="e">
        <f t="shared" si="13"/>
        <v>#VALUE!</v>
      </c>
    </row>
    <row r="12" spans="1:39" ht="12.75" customHeight="1">
      <c r="A12" s="82">
        <f>'feuille de saisie_MATHS'!A10</f>
        <v>0</v>
      </c>
      <c r="B12" s="83">
        <f>'feuille de saisie_MATHS'!B10</f>
        <v>0</v>
      </c>
      <c r="C12" s="72">
        <f>'feuille de saisie_MATHS'!C10</f>
        <v>0</v>
      </c>
      <c r="D12" s="72">
        <f>'feuille de saisie_MATHS'!D10</f>
        <v>0</v>
      </c>
      <c r="E12" s="72">
        <f>'feuille de saisie_MATHS'!E10</f>
        <v>0</v>
      </c>
      <c r="F12" s="101">
        <f>COUNTIF('feuille de saisie_MATHS'!F10:BH10,1)+COUNTIF('feuille de saisie_MATHS'!F10:BH10,2)</f>
        <v>0</v>
      </c>
      <c r="G12" s="101" t="e">
        <f>F12/COUNTA('feuille de saisie_MATHS'!F10:BH10)*100</f>
        <v>#DIV/0!</v>
      </c>
      <c r="H12" s="99">
        <f>COUNTIF('feuille de saisie_MATHS'!F10:BH10,0)</f>
        <v>0</v>
      </c>
      <c r="I12" s="99" t="e">
        <f>H12/COUNTA('feuille de saisie_MATHS'!F10:BH10)*100</f>
        <v>#DIV/0!</v>
      </c>
      <c r="J12" s="103">
        <f>COUNTIF('feuille de saisie_MATHS'!F10:BH10,9)</f>
        <v>0</v>
      </c>
      <c r="K12" s="105" t="e">
        <f>J12/COUNTA('feuille de saisie_MATHS'!F10:BH10)*100</f>
        <v>#DIV/0!</v>
      </c>
      <c r="L12" s="75">
        <f>COUNTIF('feuille de saisie_MATHS'!F10:X10,9)</f>
        <v>0</v>
      </c>
      <c r="M12" s="76">
        <f t="shared" si="0"/>
        <v>0</v>
      </c>
      <c r="N12" s="73" t="str">
        <f>IF(OR('résultats par compétences_MATHS'!N12="A",'résultats par compétences_MATHS'!P12="A",'résultats par compétences_MATHS'!R12="A",'résultats par compétences_MATHS'!T12="A",'résultats par compétences_MATHS'!V12="A",'résultats par compétences_MATHS'!X12="A",'résultats par compétences_MATHS'!Z12="A",'résultats par compétences_MATHS'!AB12="A",'résultats par compétences_MATHS'!AD12="A",'résultats par compétences_MATHS'!AF12="A",'résultats par compétences_MATHS'!AH12="A"),"A",COUNTIF('feuille de saisie_MATHS'!F10:AU10,1)+COUNTIF('feuille de saisie_MATHS'!F10:AU10,2))</f>
        <v>A</v>
      </c>
      <c r="O12" s="74" t="e">
        <f t="shared" si="1"/>
        <v>#VALUE!</v>
      </c>
      <c r="P12" s="75" t="str">
        <f>IF(OR('feuille de saisie_MATHS'!L10="A",'feuille de saisie_MATHS'!N10=""),"A",COUNTIF('feuille de saisie_MATHS'!L10:N10,1)+COUNTIF('feuille de saisie_MATHS'!L10:N10,2))</f>
        <v>A</v>
      </c>
      <c r="Q12" s="72" t="e">
        <f t="shared" si="2"/>
        <v>#VALUE!</v>
      </c>
      <c r="R12" s="72" t="str">
        <f>IF(OR('feuille de saisie_MATHS'!O10="A",'feuille de saisie_MATHS'!O10=""),"A",COUNTIF('feuille de saisie_MATHS'!O10:O10,1)+COUNTIF('feuille de saisie_MATHS'!O10:O10,2))</f>
        <v>A</v>
      </c>
      <c r="S12" s="72" t="e">
        <f t="shared" si="3"/>
        <v>#VALUE!</v>
      </c>
      <c r="T12" s="72" t="str">
        <f>IF(OR('feuille de saisie_MATHS'!P10="A",'feuille de saisie_MATHS'!P10=""),"A",COUNTIF('feuille de saisie_MATHS'!P10:P10,1)+COUNTIF('feuille de saisie_MATHS'!P10:P10,2))</f>
        <v>A</v>
      </c>
      <c r="U12" s="72" t="e">
        <f t="shared" si="4"/>
        <v>#VALUE!</v>
      </c>
      <c r="V12" s="72" t="str">
        <f>IF(OR('feuille de saisie_MATHS'!AJ10="A",'feuille de saisie_MATHS'!AJ10=""),"A",COUNTIF('feuille de saisie_MATHS'!AJ10:AJ10,1)+COUNTIF('feuille de saisie_MATHS'!AJ10:AJ10,2))</f>
        <v>A</v>
      </c>
      <c r="W12" s="72" t="e">
        <f t="shared" si="5"/>
        <v>#VALUE!</v>
      </c>
      <c r="X12" s="72" t="str">
        <f>IF(OR('feuille de saisie_MATHS'!AM10="A",'feuille de saisie_MATHS'!AM10=""),"A",COUNTIF('feuille de saisie_MATHS'!AM10:AM10,1)+COUNTIF('feuille de saisie_MATHS'!AM10:AM10,2))</f>
        <v>A</v>
      </c>
      <c r="Y12" s="72" t="e">
        <f t="shared" si="6"/>
        <v>#VALUE!</v>
      </c>
      <c r="Z12" s="72" t="str">
        <f>IF(OR('feuille de saisie_MATHS'!AU10="A",'feuille de saisie_MATHS'!AN10="",'feuille de saisie_MATHS'!AU10="A",'feuille de saisie_MATHS'!AN10=""),"A",COUNTIF('feuille de saisie_MATHS'!AN10:AU10,1)+COUNTIF('feuille de saisie_MATHS'!AN10:AU10,2))</f>
        <v>A</v>
      </c>
      <c r="AA12" s="72" t="e">
        <f t="shared" si="7"/>
        <v>#VALUE!</v>
      </c>
      <c r="AB12" s="72" t="str">
        <f>IF(OR('feuille de saisie_MATHS'!Q10="A",'feuille de saisie_MATHS'!W10="",'feuille de saisie_MATHS'!Q10="A",'feuille de saisie_MATHS'!W10=""),"A",COUNTIF('feuille de saisie_MATHS'!Q10:W10,1)+COUNTIF('feuille de saisie_MATHS'!Q10:W10,2))</f>
        <v>A</v>
      </c>
      <c r="AC12" s="72" t="e">
        <f t="shared" si="8"/>
        <v>#VALUE!</v>
      </c>
      <c r="AD12" s="72" t="str">
        <f>IF(OR('feuille de saisie_MATHS'!X10="A",'feuille de saisie_MATHS'!AA10="",'feuille de saisie_MATHS'!X10="A",'feuille de saisie_MATHS'!AA10=""),"A",COUNTIF('feuille de saisie_MATHS'!X10:AA10,1)+COUNTIF('feuille de saisie_MATHS'!X10:AA10,2))</f>
        <v>A</v>
      </c>
      <c r="AE12" s="72" t="e">
        <f t="shared" si="9"/>
        <v>#VALUE!</v>
      </c>
      <c r="AF12" s="72" t="str">
        <f>IF(OR('feuille de saisie_MATHS'!AB10="A",'feuille de saisie_MATHS'!AC10="",'feuille de saisie_MATHS'!AB10="A",'feuille de saisie_MATHS'!AC10=""),"A",COUNTIF('feuille de saisie_MATHS'!AB10:AC10,1)+COUNTIF('feuille de saisie_MATHS'!AB10:AC10,2))</f>
        <v>A</v>
      </c>
      <c r="AG12" s="72" t="e">
        <f t="shared" si="10"/>
        <v>#VALUE!</v>
      </c>
      <c r="AH12" s="72" t="str">
        <f>IF(OR('feuille de saisie_MATHS'!AD10="A",'feuille de saisie_MATHS'!AI10="",'feuille de saisie_MATHS'!AD10="A",'feuille de saisie_MATHS'!AI10=""),"A",COUNTIF('feuille de saisie_MATHS'!AD10:AI10,1)+COUNTIF('feuille de saisie_MATHS'!AD10:AI10,2))</f>
        <v>A</v>
      </c>
      <c r="AI12" s="76" t="e">
        <f t="shared" si="11"/>
        <v>#VALUE!</v>
      </c>
      <c r="AJ12" s="73" t="str">
        <f>IF(OR('résultats par compétences_MATHS'!AJ12="A",'résultats par compétences_MATHS'!AL12="A",'résultats par compétences_MATHS'!AN12="A"),"A",COUNTIF('feuille de saisie_MATHS'!AV10:BD10,1)+COUNTIF('feuille de saisie_MATHS'!AV10:BD10,2))</f>
        <v>A</v>
      </c>
      <c r="AK12" s="74" t="e">
        <f t="shared" si="12"/>
        <v>#VALUE!</v>
      </c>
      <c r="AL12" s="73" t="str">
        <f>IF(OR('résultats par compétences_MATHS'!AP12="A"),"A",COUNTIF('feuille de saisie_MATHS'!BE10:BH10,1)+COUNTIF('feuille de saisie_MATHS'!BE10:BH10,2))</f>
        <v>A</v>
      </c>
      <c r="AM12" s="74" t="e">
        <f t="shared" si="13"/>
        <v>#VALUE!</v>
      </c>
    </row>
    <row r="13" spans="1:39" ht="12.75" customHeight="1">
      <c r="A13" s="82">
        <f>'feuille de saisie_MATHS'!A11</f>
        <v>0</v>
      </c>
      <c r="B13" s="83">
        <f>'feuille de saisie_MATHS'!B11</f>
        <v>0</v>
      </c>
      <c r="C13" s="72">
        <f>'feuille de saisie_MATHS'!C11</f>
        <v>0</v>
      </c>
      <c r="D13" s="72">
        <f>'feuille de saisie_MATHS'!D11</f>
        <v>0</v>
      </c>
      <c r="E13" s="72">
        <f>'feuille de saisie_MATHS'!E11</f>
        <v>0</v>
      </c>
      <c r="F13" s="101">
        <f>COUNTIF('feuille de saisie_MATHS'!F11:BH11,1)+COUNTIF('feuille de saisie_MATHS'!F11:BH11,2)</f>
        <v>0</v>
      </c>
      <c r="G13" s="101" t="e">
        <f>F13/COUNTA('feuille de saisie_MATHS'!F11:BH11)*100</f>
        <v>#DIV/0!</v>
      </c>
      <c r="H13" s="99">
        <f>COUNTIF('feuille de saisie_MATHS'!F11:BH11,0)</f>
        <v>0</v>
      </c>
      <c r="I13" s="99" t="e">
        <f>H13/COUNTA('feuille de saisie_MATHS'!F11:BH11)*100</f>
        <v>#DIV/0!</v>
      </c>
      <c r="J13" s="103">
        <f>COUNTIF('feuille de saisie_MATHS'!F11:BH11,9)</f>
        <v>0</v>
      </c>
      <c r="K13" s="105" t="e">
        <f>J13/COUNTA('feuille de saisie_MATHS'!F11:BH11)*100</f>
        <v>#DIV/0!</v>
      </c>
      <c r="L13" s="75">
        <f>COUNTIF('feuille de saisie_MATHS'!F11:X11,9)</f>
        <v>0</v>
      </c>
      <c r="M13" s="76">
        <f t="shared" si="0"/>
        <v>0</v>
      </c>
      <c r="N13" s="73" t="str">
        <f>IF(OR('résultats par compétences_MATHS'!N13="A",'résultats par compétences_MATHS'!P13="A",'résultats par compétences_MATHS'!R13="A",'résultats par compétences_MATHS'!T13="A",'résultats par compétences_MATHS'!V13="A",'résultats par compétences_MATHS'!X13="A",'résultats par compétences_MATHS'!Z13="A",'résultats par compétences_MATHS'!AB13="A",'résultats par compétences_MATHS'!AD13="A",'résultats par compétences_MATHS'!AF13="A",'résultats par compétences_MATHS'!AH13="A"),"A",COUNTIF('feuille de saisie_MATHS'!F11:AU11,1)+COUNTIF('feuille de saisie_MATHS'!F11:AU11,2))</f>
        <v>A</v>
      </c>
      <c r="O13" s="74" t="e">
        <f t="shared" si="1"/>
        <v>#VALUE!</v>
      </c>
      <c r="P13" s="75" t="str">
        <f>IF(OR('feuille de saisie_MATHS'!L11="A",'feuille de saisie_MATHS'!N11=""),"A",COUNTIF('feuille de saisie_MATHS'!L11:N11,1)+COUNTIF('feuille de saisie_MATHS'!L11:N11,2))</f>
        <v>A</v>
      </c>
      <c r="Q13" s="72" t="e">
        <f t="shared" si="2"/>
        <v>#VALUE!</v>
      </c>
      <c r="R13" s="72" t="str">
        <f>IF(OR('feuille de saisie_MATHS'!O11="A",'feuille de saisie_MATHS'!O11=""),"A",COUNTIF('feuille de saisie_MATHS'!O11:O11,1)+COUNTIF('feuille de saisie_MATHS'!O11:O11,2))</f>
        <v>A</v>
      </c>
      <c r="S13" s="72" t="e">
        <f t="shared" si="3"/>
        <v>#VALUE!</v>
      </c>
      <c r="T13" s="72" t="str">
        <f>IF(OR('feuille de saisie_MATHS'!P11="A",'feuille de saisie_MATHS'!P11=""),"A",COUNTIF('feuille de saisie_MATHS'!P11:P11,1)+COUNTIF('feuille de saisie_MATHS'!P11:P11,2))</f>
        <v>A</v>
      </c>
      <c r="U13" s="72" t="e">
        <f t="shared" si="4"/>
        <v>#VALUE!</v>
      </c>
      <c r="V13" s="72" t="str">
        <f>IF(OR('feuille de saisie_MATHS'!AJ11="A",'feuille de saisie_MATHS'!AJ11=""),"A",COUNTIF('feuille de saisie_MATHS'!AJ11:AJ11,1)+COUNTIF('feuille de saisie_MATHS'!AJ11:AJ11,2))</f>
        <v>A</v>
      </c>
      <c r="W13" s="72" t="e">
        <f t="shared" si="5"/>
        <v>#VALUE!</v>
      </c>
      <c r="X13" s="72" t="str">
        <f>IF(OR('feuille de saisie_MATHS'!AM11="A",'feuille de saisie_MATHS'!AM11=""),"A",COUNTIF('feuille de saisie_MATHS'!AM11:AM11,1)+COUNTIF('feuille de saisie_MATHS'!AM11:AM11,2))</f>
        <v>A</v>
      </c>
      <c r="Y13" s="72" t="e">
        <f t="shared" si="6"/>
        <v>#VALUE!</v>
      </c>
      <c r="Z13" s="72" t="str">
        <f>IF(OR('feuille de saisie_MATHS'!AU11="A",'feuille de saisie_MATHS'!AN11="",'feuille de saisie_MATHS'!AU11="A",'feuille de saisie_MATHS'!AN11=""),"A",COUNTIF('feuille de saisie_MATHS'!AN11:AU11,1)+COUNTIF('feuille de saisie_MATHS'!AN11:AU11,2))</f>
        <v>A</v>
      </c>
      <c r="AA13" s="72" t="e">
        <f t="shared" si="7"/>
        <v>#VALUE!</v>
      </c>
      <c r="AB13" s="72" t="str">
        <f>IF(OR('feuille de saisie_MATHS'!Q11="A",'feuille de saisie_MATHS'!W11="",'feuille de saisie_MATHS'!Q11="A",'feuille de saisie_MATHS'!W11=""),"A",COUNTIF('feuille de saisie_MATHS'!Q11:W11,1)+COUNTIF('feuille de saisie_MATHS'!Q11:W11,2))</f>
        <v>A</v>
      </c>
      <c r="AC13" s="72" t="e">
        <f t="shared" si="8"/>
        <v>#VALUE!</v>
      </c>
      <c r="AD13" s="72" t="str">
        <f>IF(OR('feuille de saisie_MATHS'!X11="A",'feuille de saisie_MATHS'!AA11="",'feuille de saisie_MATHS'!X11="A",'feuille de saisie_MATHS'!AA11=""),"A",COUNTIF('feuille de saisie_MATHS'!X11:AA11,1)+COUNTIF('feuille de saisie_MATHS'!X11:AA11,2))</f>
        <v>A</v>
      </c>
      <c r="AE13" s="72" t="e">
        <f t="shared" si="9"/>
        <v>#VALUE!</v>
      </c>
      <c r="AF13" s="72" t="str">
        <f>IF(OR('feuille de saisie_MATHS'!AB11="A",'feuille de saisie_MATHS'!AC11="",'feuille de saisie_MATHS'!AB11="A",'feuille de saisie_MATHS'!AC11=""),"A",COUNTIF('feuille de saisie_MATHS'!AB11:AC11,1)+COUNTIF('feuille de saisie_MATHS'!AB11:AC11,2))</f>
        <v>A</v>
      </c>
      <c r="AG13" s="72" t="e">
        <f t="shared" si="10"/>
        <v>#VALUE!</v>
      </c>
      <c r="AH13" s="72" t="str">
        <f>IF(OR('feuille de saisie_MATHS'!AD11="A",'feuille de saisie_MATHS'!AI11="",'feuille de saisie_MATHS'!AD11="A",'feuille de saisie_MATHS'!AI11=""),"A",COUNTIF('feuille de saisie_MATHS'!AD11:AI11,1)+COUNTIF('feuille de saisie_MATHS'!AD11:AI11,2))</f>
        <v>A</v>
      </c>
      <c r="AI13" s="76" t="e">
        <f t="shared" si="11"/>
        <v>#VALUE!</v>
      </c>
      <c r="AJ13" s="73" t="str">
        <f>IF(OR('résultats par compétences_MATHS'!AJ13="A",'résultats par compétences_MATHS'!AL13="A",'résultats par compétences_MATHS'!AN13="A"),"A",COUNTIF('feuille de saisie_MATHS'!AV11:BD11,1)+COUNTIF('feuille de saisie_MATHS'!AV11:BD11,2))</f>
        <v>A</v>
      </c>
      <c r="AK13" s="74" t="e">
        <f t="shared" si="12"/>
        <v>#VALUE!</v>
      </c>
      <c r="AL13" s="73" t="str">
        <f>IF(OR('résultats par compétences_MATHS'!AP13="A"),"A",COUNTIF('feuille de saisie_MATHS'!BE11:BH11,1)+COUNTIF('feuille de saisie_MATHS'!BE11:BH11,2))</f>
        <v>A</v>
      </c>
      <c r="AM13" s="74" t="e">
        <f t="shared" si="13"/>
        <v>#VALUE!</v>
      </c>
    </row>
    <row r="14" spans="1:39" ht="12.75" customHeight="1">
      <c r="A14" s="82">
        <f>'feuille de saisie_MATHS'!A12</f>
        <v>0</v>
      </c>
      <c r="B14" s="83">
        <f>'feuille de saisie_MATHS'!B12</f>
        <v>0</v>
      </c>
      <c r="C14" s="72">
        <f>'feuille de saisie_MATHS'!C12</f>
        <v>0</v>
      </c>
      <c r="D14" s="72">
        <f>'feuille de saisie_MATHS'!D12</f>
        <v>0</v>
      </c>
      <c r="E14" s="72">
        <f>'feuille de saisie_MATHS'!E12</f>
        <v>0</v>
      </c>
      <c r="F14" s="101">
        <f>COUNTIF('feuille de saisie_MATHS'!F12:BH12,1)+COUNTIF('feuille de saisie_MATHS'!F12:BH12,2)</f>
        <v>0</v>
      </c>
      <c r="G14" s="101" t="e">
        <f>F14/COUNTA('feuille de saisie_MATHS'!F12:BH12)*100</f>
        <v>#DIV/0!</v>
      </c>
      <c r="H14" s="99">
        <f>COUNTIF('feuille de saisie_MATHS'!F12:BH12,0)</f>
        <v>0</v>
      </c>
      <c r="I14" s="99" t="e">
        <f>H14/COUNTA('feuille de saisie_MATHS'!F12:BH12)*100</f>
        <v>#DIV/0!</v>
      </c>
      <c r="J14" s="103">
        <f>COUNTIF('feuille de saisie_MATHS'!F12:BH12,9)</f>
        <v>0</v>
      </c>
      <c r="K14" s="105" t="e">
        <f>J14/COUNTA('feuille de saisie_MATHS'!F12:BH12)*100</f>
        <v>#DIV/0!</v>
      </c>
      <c r="L14" s="75">
        <f>COUNTIF('feuille de saisie_MATHS'!F12:X12,9)</f>
        <v>0</v>
      </c>
      <c r="M14" s="76">
        <f t="shared" si="0"/>
        <v>0</v>
      </c>
      <c r="N14" s="73" t="str">
        <f>IF(OR('résultats par compétences_MATHS'!N14="A",'résultats par compétences_MATHS'!P14="A",'résultats par compétences_MATHS'!R14="A",'résultats par compétences_MATHS'!T14="A",'résultats par compétences_MATHS'!V14="A",'résultats par compétences_MATHS'!X14="A",'résultats par compétences_MATHS'!Z14="A",'résultats par compétences_MATHS'!AB14="A",'résultats par compétences_MATHS'!AD14="A",'résultats par compétences_MATHS'!AF14="A",'résultats par compétences_MATHS'!AH14="A"),"A",COUNTIF('feuille de saisie_MATHS'!F12:AU12,1)+COUNTIF('feuille de saisie_MATHS'!F12:AU12,2))</f>
        <v>A</v>
      </c>
      <c r="O14" s="74" t="e">
        <f t="shared" si="1"/>
        <v>#VALUE!</v>
      </c>
      <c r="P14" s="75" t="str">
        <f>IF(OR('feuille de saisie_MATHS'!L12="A",'feuille de saisie_MATHS'!N12=""),"A",COUNTIF('feuille de saisie_MATHS'!L12:N12,1)+COUNTIF('feuille de saisie_MATHS'!L12:N12,2))</f>
        <v>A</v>
      </c>
      <c r="Q14" s="72" t="e">
        <f t="shared" si="2"/>
        <v>#VALUE!</v>
      </c>
      <c r="R14" s="72" t="str">
        <f>IF(OR('feuille de saisie_MATHS'!O12="A",'feuille de saisie_MATHS'!O12=""),"A",COUNTIF('feuille de saisie_MATHS'!O12:O12,1)+COUNTIF('feuille de saisie_MATHS'!O12:O12,2))</f>
        <v>A</v>
      </c>
      <c r="S14" s="72" t="e">
        <f t="shared" si="3"/>
        <v>#VALUE!</v>
      </c>
      <c r="T14" s="72" t="str">
        <f>IF(OR('feuille de saisie_MATHS'!P12="A",'feuille de saisie_MATHS'!P12=""),"A",COUNTIF('feuille de saisie_MATHS'!P12:P12,1)+COUNTIF('feuille de saisie_MATHS'!P12:P12,2))</f>
        <v>A</v>
      </c>
      <c r="U14" s="72" t="e">
        <f t="shared" si="4"/>
        <v>#VALUE!</v>
      </c>
      <c r="V14" s="72" t="str">
        <f>IF(OR('feuille de saisie_MATHS'!AJ12="A",'feuille de saisie_MATHS'!AJ12=""),"A",COUNTIF('feuille de saisie_MATHS'!AJ12:AJ12,1)+COUNTIF('feuille de saisie_MATHS'!AJ12:AJ12,2))</f>
        <v>A</v>
      </c>
      <c r="W14" s="72" t="e">
        <f t="shared" si="5"/>
        <v>#VALUE!</v>
      </c>
      <c r="X14" s="72" t="str">
        <f>IF(OR('feuille de saisie_MATHS'!AM12="A",'feuille de saisie_MATHS'!AM12=""),"A",COUNTIF('feuille de saisie_MATHS'!AM12:AM12,1)+COUNTIF('feuille de saisie_MATHS'!AM12:AM12,2))</f>
        <v>A</v>
      </c>
      <c r="Y14" s="72" t="e">
        <f t="shared" si="6"/>
        <v>#VALUE!</v>
      </c>
      <c r="Z14" s="72" t="str">
        <f>IF(OR('feuille de saisie_MATHS'!AU12="A",'feuille de saisie_MATHS'!AN12="",'feuille de saisie_MATHS'!AU12="A",'feuille de saisie_MATHS'!AN12=""),"A",COUNTIF('feuille de saisie_MATHS'!AN12:AU12,1)+COUNTIF('feuille de saisie_MATHS'!AN12:AU12,2))</f>
        <v>A</v>
      </c>
      <c r="AA14" s="72" t="e">
        <f t="shared" si="7"/>
        <v>#VALUE!</v>
      </c>
      <c r="AB14" s="72" t="str">
        <f>IF(OR('feuille de saisie_MATHS'!Q12="A",'feuille de saisie_MATHS'!W12="",'feuille de saisie_MATHS'!Q12="A",'feuille de saisie_MATHS'!W12=""),"A",COUNTIF('feuille de saisie_MATHS'!Q12:W12,1)+COUNTIF('feuille de saisie_MATHS'!Q12:W12,2))</f>
        <v>A</v>
      </c>
      <c r="AC14" s="72" t="e">
        <f t="shared" si="8"/>
        <v>#VALUE!</v>
      </c>
      <c r="AD14" s="72" t="str">
        <f>IF(OR('feuille de saisie_MATHS'!X12="A",'feuille de saisie_MATHS'!AA12="",'feuille de saisie_MATHS'!X12="A",'feuille de saisie_MATHS'!AA12=""),"A",COUNTIF('feuille de saisie_MATHS'!X12:AA12,1)+COUNTIF('feuille de saisie_MATHS'!X12:AA12,2))</f>
        <v>A</v>
      </c>
      <c r="AE14" s="72" t="e">
        <f t="shared" si="9"/>
        <v>#VALUE!</v>
      </c>
      <c r="AF14" s="72" t="str">
        <f>IF(OR('feuille de saisie_MATHS'!AB12="A",'feuille de saisie_MATHS'!AC12="",'feuille de saisie_MATHS'!AB12="A",'feuille de saisie_MATHS'!AC12=""),"A",COUNTIF('feuille de saisie_MATHS'!AB12:AC12,1)+COUNTIF('feuille de saisie_MATHS'!AB12:AC12,2))</f>
        <v>A</v>
      </c>
      <c r="AG14" s="72" t="e">
        <f t="shared" si="10"/>
        <v>#VALUE!</v>
      </c>
      <c r="AH14" s="72" t="str">
        <f>IF(OR('feuille de saisie_MATHS'!AD12="A",'feuille de saisie_MATHS'!AI12="",'feuille de saisie_MATHS'!AD12="A",'feuille de saisie_MATHS'!AI12=""),"A",COUNTIF('feuille de saisie_MATHS'!AD12:AI12,1)+COUNTIF('feuille de saisie_MATHS'!AD12:AI12,2))</f>
        <v>A</v>
      </c>
      <c r="AI14" s="76" t="e">
        <f t="shared" si="11"/>
        <v>#VALUE!</v>
      </c>
      <c r="AJ14" s="73" t="str">
        <f>IF(OR('résultats par compétences_MATHS'!AJ14="A",'résultats par compétences_MATHS'!AL14="A",'résultats par compétences_MATHS'!AN14="A"),"A",COUNTIF('feuille de saisie_MATHS'!AV12:BD12,1)+COUNTIF('feuille de saisie_MATHS'!AV12:BD12,2))</f>
        <v>A</v>
      </c>
      <c r="AK14" s="74" t="e">
        <f t="shared" si="12"/>
        <v>#VALUE!</v>
      </c>
      <c r="AL14" s="73" t="str">
        <f>IF(OR('résultats par compétences_MATHS'!AP14="A"),"A",COUNTIF('feuille de saisie_MATHS'!BE12:BH12,1)+COUNTIF('feuille de saisie_MATHS'!BE12:BH12,2))</f>
        <v>A</v>
      </c>
      <c r="AM14" s="74" t="e">
        <f t="shared" si="13"/>
        <v>#VALUE!</v>
      </c>
    </row>
    <row r="15" spans="1:39" ht="12.75" customHeight="1">
      <c r="A15" s="82">
        <f>'feuille de saisie_MATHS'!A13</f>
        <v>0</v>
      </c>
      <c r="B15" s="83">
        <f>'feuille de saisie_MATHS'!B13</f>
        <v>0</v>
      </c>
      <c r="C15" s="72">
        <f>'feuille de saisie_MATHS'!C13</f>
        <v>0</v>
      </c>
      <c r="D15" s="72">
        <f>'feuille de saisie_MATHS'!D13</f>
        <v>0</v>
      </c>
      <c r="E15" s="72">
        <f>'feuille de saisie_MATHS'!E13</f>
        <v>0</v>
      </c>
      <c r="F15" s="101">
        <f>COUNTIF('feuille de saisie_MATHS'!F13:BH13,1)+COUNTIF('feuille de saisie_MATHS'!F13:BH13,2)</f>
        <v>0</v>
      </c>
      <c r="G15" s="101" t="e">
        <f>F15/COUNTA('feuille de saisie_MATHS'!F13:BH13)*100</f>
        <v>#DIV/0!</v>
      </c>
      <c r="H15" s="99">
        <f>COUNTIF('feuille de saisie_MATHS'!F13:BH13,0)</f>
        <v>0</v>
      </c>
      <c r="I15" s="99" t="e">
        <f>H15/COUNTA('feuille de saisie_MATHS'!F13:BH13)*100</f>
        <v>#DIV/0!</v>
      </c>
      <c r="J15" s="103">
        <f>COUNTIF('feuille de saisie_MATHS'!F13:BH13,9)</f>
        <v>0</v>
      </c>
      <c r="K15" s="105" t="e">
        <f>J15/COUNTA('feuille de saisie_MATHS'!F13:BH13)*100</f>
        <v>#DIV/0!</v>
      </c>
      <c r="L15" s="75">
        <f>COUNTIF('feuille de saisie_MATHS'!F13:X13,9)</f>
        <v>0</v>
      </c>
      <c r="M15" s="76">
        <f t="shared" si="0"/>
        <v>0</v>
      </c>
      <c r="N15" s="73" t="str">
        <f>IF(OR('résultats par compétences_MATHS'!N15="A",'résultats par compétences_MATHS'!P15="A",'résultats par compétences_MATHS'!R15="A",'résultats par compétences_MATHS'!T15="A",'résultats par compétences_MATHS'!V15="A",'résultats par compétences_MATHS'!X15="A",'résultats par compétences_MATHS'!Z15="A",'résultats par compétences_MATHS'!AB15="A",'résultats par compétences_MATHS'!AD15="A",'résultats par compétences_MATHS'!AF15="A",'résultats par compétences_MATHS'!AH15="A"),"A",COUNTIF('feuille de saisie_MATHS'!F13:AU13,1)+COUNTIF('feuille de saisie_MATHS'!F13:AU13,2))</f>
        <v>A</v>
      </c>
      <c r="O15" s="74" t="e">
        <f t="shared" si="1"/>
        <v>#VALUE!</v>
      </c>
      <c r="P15" s="75" t="str">
        <f>IF(OR('feuille de saisie_MATHS'!L13="A",'feuille de saisie_MATHS'!N13=""),"A",COUNTIF('feuille de saisie_MATHS'!L13:N13,1)+COUNTIF('feuille de saisie_MATHS'!L13:N13,2))</f>
        <v>A</v>
      </c>
      <c r="Q15" s="72" t="e">
        <f t="shared" si="2"/>
        <v>#VALUE!</v>
      </c>
      <c r="R15" s="72" t="str">
        <f>IF(OR('feuille de saisie_MATHS'!O13="A",'feuille de saisie_MATHS'!O13=""),"A",COUNTIF('feuille de saisie_MATHS'!O13:O13,1)+COUNTIF('feuille de saisie_MATHS'!O13:O13,2))</f>
        <v>A</v>
      </c>
      <c r="S15" s="72" t="e">
        <f t="shared" si="3"/>
        <v>#VALUE!</v>
      </c>
      <c r="T15" s="72" t="str">
        <f>IF(OR('feuille de saisie_MATHS'!P13="A",'feuille de saisie_MATHS'!P13=""),"A",COUNTIF('feuille de saisie_MATHS'!P13:P13,1)+COUNTIF('feuille de saisie_MATHS'!P13:P13,2))</f>
        <v>A</v>
      </c>
      <c r="U15" s="72" t="e">
        <f t="shared" si="4"/>
        <v>#VALUE!</v>
      </c>
      <c r="V15" s="72" t="str">
        <f>IF(OR('feuille de saisie_MATHS'!AJ13="A",'feuille de saisie_MATHS'!AJ13=""),"A",COUNTIF('feuille de saisie_MATHS'!AJ13:AJ13,1)+COUNTIF('feuille de saisie_MATHS'!AJ13:AJ13,2))</f>
        <v>A</v>
      </c>
      <c r="W15" s="72" t="e">
        <f t="shared" si="5"/>
        <v>#VALUE!</v>
      </c>
      <c r="X15" s="72" t="str">
        <f>IF(OR('feuille de saisie_MATHS'!AM13="A",'feuille de saisie_MATHS'!AM13=""),"A",COUNTIF('feuille de saisie_MATHS'!AM13:AM13,1)+COUNTIF('feuille de saisie_MATHS'!AM13:AM13,2))</f>
        <v>A</v>
      </c>
      <c r="Y15" s="72" t="e">
        <f t="shared" si="6"/>
        <v>#VALUE!</v>
      </c>
      <c r="Z15" s="72" t="str">
        <f>IF(OR('feuille de saisie_MATHS'!AU13="A",'feuille de saisie_MATHS'!AN13="",'feuille de saisie_MATHS'!AU13="A",'feuille de saisie_MATHS'!AN13=""),"A",COUNTIF('feuille de saisie_MATHS'!AN13:AU13,1)+COUNTIF('feuille de saisie_MATHS'!AN13:AU13,2))</f>
        <v>A</v>
      </c>
      <c r="AA15" s="72" t="e">
        <f t="shared" si="7"/>
        <v>#VALUE!</v>
      </c>
      <c r="AB15" s="72" t="str">
        <f>IF(OR('feuille de saisie_MATHS'!Q13="A",'feuille de saisie_MATHS'!W13="",'feuille de saisie_MATHS'!Q13="A",'feuille de saisie_MATHS'!W13=""),"A",COUNTIF('feuille de saisie_MATHS'!Q13:W13,1)+COUNTIF('feuille de saisie_MATHS'!Q13:W13,2))</f>
        <v>A</v>
      </c>
      <c r="AC15" s="72" t="e">
        <f t="shared" si="8"/>
        <v>#VALUE!</v>
      </c>
      <c r="AD15" s="72" t="str">
        <f>IF(OR('feuille de saisie_MATHS'!X13="A",'feuille de saisie_MATHS'!AA13="",'feuille de saisie_MATHS'!X13="A",'feuille de saisie_MATHS'!AA13=""),"A",COUNTIF('feuille de saisie_MATHS'!X13:AA13,1)+COUNTIF('feuille de saisie_MATHS'!X13:AA13,2))</f>
        <v>A</v>
      </c>
      <c r="AE15" s="72" t="e">
        <f t="shared" si="9"/>
        <v>#VALUE!</v>
      </c>
      <c r="AF15" s="72" t="str">
        <f>IF(OR('feuille de saisie_MATHS'!AB13="A",'feuille de saisie_MATHS'!AC13="",'feuille de saisie_MATHS'!AB13="A",'feuille de saisie_MATHS'!AC13=""),"A",COUNTIF('feuille de saisie_MATHS'!AB13:AC13,1)+COUNTIF('feuille de saisie_MATHS'!AB13:AC13,2))</f>
        <v>A</v>
      </c>
      <c r="AG15" s="72" t="e">
        <f t="shared" si="10"/>
        <v>#VALUE!</v>
      </c>
      <c r="AH15" s="72" t="str">
        <f>IF(OR('feuille de saisie_MATHS'!AD13="A",'feuille de saisie_MATHS'!AI13="",'feuille de saisie_MATHS'!AD13="A",'feuille de saisie_MATHS'!AI13=""),"A",COUNTIF('feuille de saisie_MATHS'!AD13:AI13,1)+COUNTIF('feuille de saisie_MATHS'!AD13:AI13,2))</f>
        <v>A</v>
      </c>
      <c r="AI15" s="76" t="e">
        <f t="shared" si="11"/>
        <v>#VALUE!</v>
      </c>
      <c r="AJ15" s="73" t="str">
        <f>IF(OR('résultats par compétences_MATHS'!AJ15="A",'résultats par compétences_MATHS'!AL15="A",'résultats par compétences_MATHS'!AN15="A"),"A",COUNTIF('feuille de saisie_MATHS'!AV13:BD13,1)+COUNTIF('feuille de saisie_MATHS'!AV13:BD13,2))</f>
        <v>A</v>
      </c>
      <c r="AK15" s="74" t="e">
        <f t="shared" si="12"/>
        <v>#VALUE!</v>
      </c>
      <c r="AL15" s="73" t="str">
        <f>IF(OR('résultats par compétences_MATHS'!AP15="A"),"A",COUNTIF('feuille de saisie_MATHS'!BE13:BH13,1)+COUNTIF('feuille de saisie_MATHS'!BE13:BH13,2))</f>
        <v>A</v>
      </c>
      <c r="AM15" s="74" t="e">
        <f t="shared" si="13"/>
        <v>#VALUE!</v>
      </c>
    </row>
    <row r="16" spans="1:39" ht="12.75" customHeight="1">
      <c r="A16" s="82">
        <f>'feuille de saisie_MATHS'!A14</f>
        <v>0</v>
      </c>
      <c r="B16" s="83">
        <f>'feuille de saisie_MATHS'!B14</f>
        <v>0</v>
      </c>
      <c r="C16" s="72">
        <f>'feuille de saisie_MATHS'!C14</f>
        <v>0</v>
      </c>
      <c r="D16" s="72">
        <f>'feuille de saisie_MATHS'!D14</f>
        <v>0</v>
      </c>
      <c r="E16" s="72">
        <f>'feuille de saisie_MATHS'!E14</f>
        <v>0</v>
      </c>
      <c r="F16" s="101">
        <f>COUNTIF('feuille de saisie_MATHS'!F14:BH14,1)+COUNTIF('feuille de saisie_MATHS'!F14:BH14,2)</f>
        <v>0</v>
      </c>
      <c r="G16" s="101" t="e">
        <f>F16/COUNTA('feuille de saisie_MATHS'!F14:BH14)*100</f>
        <v>#DIV/0!</v>
      </c>
      <c r="H16" s="99">
        <f>COUNTIF('feuille de saisie_MATHS'!F14:BH14,0)</f>
        <v>0</v>
      </c>
      <c r="I16" s="99" t="e">
        <f>H16/COUNTA('feuille de saisie_MATHS'!F14:BH14)*100</f>
        <v>#DIV/0!</v>
      </c>
      <c r="J16" s="103">
        <f>COUNTIF('feuille de saisie_MATHS'!F14:BH14,9)</f>
        <v>0</v>
      </c>
      <c r="K16" s="105" t="e">
        <f>J16/COUNTA('feuille de saisie_MATHS'!F14:BH14)*100</f>
        <v>#DIV/0!</v>
      </c>
      <c r="L16" s="75">
        <f>COUNTIF('feuille de saisie_MATHS'!F14:X14,9)</f>
        <v>0</v>
      </c>
      <c r="M16" s="76">
        <f t="shared" si="0"/>
        <v>0</v>
      </c>
      <c r="N16" s="73" t="str">
        <f>IF(OR('résultats par compétences_MATHS'!N16="A",'résultats par compétences_MATHS'!P16="A",'résultats par compétences_MATHS'!R16="A",'résultats par compétences_MATHS'!T16="A",'résultats par compétences_MATHS'!V16="A",'résultats par compétences_MATHS'!X16="A",'résultats par compétences_MATHS'!Z16="A",'résultats par compétences_MATHS'!AB16="A",'résultats par compétences_MATHS'!AD16="A",'résultats par compétences_MATHS'!AF16="A",'résultats par compétences_MATHS'!AH16="A"),"A",COUNTIF('feuille de saisie_MATHS'!F14:AU14,1)+COUNTIF('feuille de saisie_MATHS'!F14:AU14,2))</f>
        <v>A</v>
      </c>
      <c r="O16" s="74" t="e">
        <f t="shared" si="1"/>
        <v>#VALUE!</v>
      </c>
      <c r="P16" s="75" t="str">
        <f>IF(OR('feuille de saisie_MATHS'!L14="A",'feuille de saisie_MATHS'!N14=""),"A",COUNTIF('feuille de saisie_MATHS'!L14:N14,1)+COUNTIF('feuille de saisie_MATHS'!L14:N14,2))</f>
        <v>A</v>
      </c>
      <c r="Q16" s="72" t="e">
        <f t="shared" si="2"/>
        <v>#VALUE!</v>
      </c>
      <c r="R16" s="72" t="str">
        <f>IF(OR('feuille de saisie_MATHS'!O14="A",'feuille de saisie_MATHS'!O14=""),"A",COUNTIF('feuille de saisie_MATHS'!O14:O14,1)+COUNTIF('feuille de saisie_MATHS'!O14:O14,2))</f>
        <v>A</v>
      </c>
      <c r="S16" s="72" t="e">
        <f t="shared" si="3"/>
        <v>#VALUE!</v>
      </c>
      <c r="T16" s="72" t="str">
        <f>IF(OR('feuille de saisie_MATHS'!P14="A",'feuille de saisie_MATHS'!P14=""),"A",COUNTIF('feuille de saisie_MATHS'!P14:P14,1)+COUNTIF('feuille de saisie_MATHS'!P14:P14,2))</f>
        <v>A</v>
      </c>
      <c r="U16" s="72" t="e">
        <f t="shared" si="4"/>
        <v>#VALUE!</v>
      </c>
      <c r="V16" s="72" t="str">
        <f>IF(OR('feuille de saisie_MATHS'!AJ14="A",'feuille de saisie_MATHS'!AJ14=""),"A",COUNTIF('feuille de saisie_MATHS'!AJ14:AJ14,1)+COUNTIF('feuille de saisie_MATHS'!AJ14:AJ14,2))</f>
        <v>A</v>
      </c>
      <c r="W16" s="72" t="e">
        <f t="shared" si="5"/>
        <v>#VALUE!</v>
      </c>
      <c r="X16" s="72" t="str">
        <f>IF(OR('feuille de saisie_MATHS'!AM14="A",'feuille de saisie_MATHS'!AM14=""),"A",COUNTIF('feuille de saisie_MATHS'!AM14:AM14,1)+COUNTIF('feuille de saisie_MATHS'!AM14:AM14,2))</f>
        <v>A</v>
      </c>
      <c r="Y16" s="72" t="e">
        <f t="shared" si="6"/>
        <v>#VALUE!</v>
      </c>
      <c r="Z16" s="72" t="str">
        <f>IF(OR('feuille de saisie_MATHS'!AU14="A",'feuille de saisie_MATHS'!AN14="",'feuille de saisie_MATHS'!AU14="A",'feuille de saisie_MATHS'!AN14=""),"A",COUNTIF('feuille de saisie_MATHS'!AN14:AU14,1)+COUNTIF('feuille de saisie_MATHS'!AN14:AU14,2))</f>
        <v>A</v>
      </c>
      <c r="AA16" s="72" t="e">
        <f t="shared" si="7"/>
        <v>#VALUE!</v>
      </c>
      <c r="AB16" s="72" t="str">
        <f>IF(OR('feuille de saisie_MATHS'!Q14="A",'feuille de saisie_MATHS'!W14="",'feuille de saisie_MATHS'!Q14="A",'feuille de saisie_MATHS'!W14=""),"A",COUNTIF('feuille de saisie_MATHS'!Q14:W14,1)+COUNTIF('feuille de saisie_MATHS'!Q14:W14,2))</f>
        <v>A</v>
      </c>
      <c r="AC16" s="72" t="e">
        <f t="shared" si="8"/>
        <v>#VALUE!</v>
      </c>
      <c r="AD16" s="72" t="str">
        <f>IF(OR('feuille de saisie_MATHS'!X14="A",'feuille de saisie_MATHS'!AA14="",'feuille de saisie_MATHS'!X14="A",'feuille de saisie_MATHS'!AA14=""),"A",COUNTIF('feuille de saisie_MATHS'!X14:AA14,1)+COUNTIF('feuille de saisie_MATHS'!X14:AA14,2))</f>
        <v>A</v>
      </c>
      <c r="AE16" s="72" t="e">
        <f t="shared" si="9"/>
        <v>#VALUE!</v>
      </c>
      <c r="AF16" s="72" t="str">
        <f>IF(OR('feuille de saisie_MATHS'!AB14="A",'feuille de saisie_MATHS'!AC14="",'feuille de saisie_MATHS'!AB14="A",'feuille de saisie_MATHS'!AC14=""),"A",COUNTIF('feuille de saisie_MATHS'!AB14:AC14,1)+COUNTIF('feuille de saisie_MATHS'!AB14:AC14,2))</f>
        <v>A</v>
      </c>
      <c r="AG16" s="72" t="e">
        <f t="shared" si="10"/>
        <v>#VALUE!</v>
      </c>
      <c r="AH16" s="72" t="str">
        <f>IF(OR('feuille de saisie_MATHS'!AD14="A",'feuille de saisie_MATHS'!AI14="",'feuille de saisie_MATHS'!AD14="A",'feuille de saisie_MATHS'!AI14=""),"A",COUNTIF('feuille de saisie_MATHS'!AD14:AI14,1)+COUNTIF('feuille de saisie_MATHS'!AD14:AI14,2))</f>
        <v>A</v>
      </c>
      <c r="AI16" s="76" t="e">
        <f t="shared" si="11"/>
        <v>#VALUE!</v>
      </c>
      <c r="AJ16" s="73" t="str">
        <f>IF(OR('résultats par compétences_MATHS'!AJ16="A",'résultats par compétences_MATHS'!AL16="A",'résultats par compétences_MATHS'!AN16="A"),"A",COUNTIF('feuille de saisie_MATHS'!AV14:BD14,1)+COUNTIF('feuille de saisie_MATHS'!AV14:BD14,2))</f>
        <v>A</v>
      </c>
      <c r="AK16" s="74" t="e">
        <f t="shared" si="12"/>
        <v>#VALUE!</v>
      </c>
      <c r="AL16" s="73" t="str">
        <f>IF(OR('résultats par compétences_MATHS'!AP16="A"),"A",COUNTIF('feuille de saisie_MATHS'!BE14:BH14,1)+COUNTIF('feuille de saisie_MATHS'!BE14:BH14,2))</f>
        <v>A</v>
      </c>
      <c r="AM16" s="74" t="e">
        <f t="shared" si="13"/>
        <v>#VALUE!</v>
      </c>
    </row>
    <row r="17" spans="1:39" ht="12.75" customHeight="1">
      <c r="A17" s="82">
        <f>'feuille de saisie_MATHS'!A15</f>
        <v>0</v>
      </c>
      <c r="B17" s="83">
        <f>'feuille de saisie_MATHS'!B15</f>
        <v>0</v>
      </c>
      <c r="C17" s="72">
        <f>'feuille de saisie_MATHS'!C15</f>
        <v>0</v>
      </c>
      <c r="D17" s="72">
        <f>'feuille de saisie_MATHS'!D15</f>
        <v>0</v>
      </c>
      <c r="E17" s="72">
        <f>'feuille de saisie_MATHS'!E15</f>
        <v>0</v>
      </c>
      <c r="F17" s="101">
        <f>COUNTIF('feuille de saisie_MATHS'!F15:BH15,1)+COUNTIF('feuille de saisie_MATHS'!F15:BH15,2)</f>
        <v>0</v>
      </c>
      <c r="G17" s="101" t="e">
        <f>F17/COUNTA('feuille de saisie_MATHS'!F15:BH15)*100</f>
        <v>#DIV/0!</v>
      </c>
      <c r="H17" s="99">
        <f>COUNTIF('feuille de saisie_MATHS'!F15:BH15,0)</f>
        <v>0</v>
      </c>
      <c r="I17" s="99" t="e">
        <f>H17/COUNTA('feuille de saisie_MATHS'!F15:BH15)*100</f>
        <v>#DIV/0!</v>
      </c>
      <c r="J17" s="103">
        <f>COUNTIF('feuille de saisie_MATHS'!F15:BH15,9)</f>
        <v>0</v>
      </c>
      <c r="K17" s="105" t="e">
        <f>J17/COUNTA('feuille de saisie_MATHS'!F15:BH15)*100</f>
        <v>#DIV/0!</v>
      </c>
      <c r="L17" s="75">
        <f>COUNTIF('feuille de saisie_MATHS'!F15:X15,9)</f>
        <v>0</v>
      </c>
      <c r="M17" s="76">
        <f t="shared" si="0"/>
        <v>0</v>
      </c>
      <c r="N17" s="73" t="str">
        <f>IF(OR('résultats par compétences_MATHS'!N17="A",'résultats par compétences_MATHS'!P17="A",'résultats par compétences_MATHS'!R17="A",'résultats par compétences_MATHS'!T17="A",'résultats par compétences_MATHS'!V17="A",'résultats par compétences_MATHS'!X17="A",'résultats par compétences_MATHS'!Z17="A",'résultats par compétences_MATHS'!AB17="A",'résultats par compétences_MATHS'!AD17="A",'résultats par compétences_MATHS'!AF17="A",'résultats par compétences_MATHS'!AH17="A"),"A",COUNTIF('feuille de saisie_MATHS'!F15:AU15,1)+COUNTIF('feuille de saisie_MATHS'!F15:AU15,2))</f>
        <v>A</v>
      </c>
      <c r="O17" s="74" t="e">
        <f t="shared" si="1"/>
        <v>#VALUE!</v>
      </c>
      <c r="P17" s="75" t="str">
        <f>IF(OR('feuille de saisie_MATHS'!L15="A",'feuille de saisie_MATHS'!N15=""),"A",COUNTIF('feuille de saisie_MATHS'!L15:N15,1)+COUNTIF('feuille de saisie_MATHS'!L15:N15,2))</f>
        <v>A</v>
      </c>
      <c r="Q17" s="72" t="e">
        <f t="shared" si="2"/>
        <v>#VALUE!</v>
      </c>
      <c r="R17" s="72" t="str">
        <f>IF(OR('feuille de saisie_MATHS'!O15="A",'feuille de saisie_MATHS'!O15=""),"A",COUNTIF('feuille de saisie_MATHS'!O15:O15,1)+COUNTIF('feuille de saisie_MATHS'!O15:O15,2))</f>
        <v>A</v>
      </c>
      <c r="S17" s="72" t="e">
        <f t="shared" si="3"/>
        <v>#VALUE!</v>
      </c>
      <c r="T17" s="72" t="str">
        <f>IF(OR('feuille de saisie_MATHS'!P15="A",'feuille de saisie_MATHS'!P15=""),"A",COUNTIF('feuille de saisie_MATHS'!P15:P15,1)+COUNTIF('feuille de saisie_MATHS'!P15:P15,2))</f>
        <v>A</v>
      </c>
      <c r="U17" s="72" t="e">
        <f t="shared" si="4"/>
        <v>#VALUE!</v>
      </c>
      <c r="V17" s="72" t="str">
        <f>IF(OR('feuille de saisie_MATHS'!AJ15="A",'feuille de saisie_MATHS'!AJ15=""),"A",COUNTIF('feuille de saisie_MATHS'!AJ15:AJ15,1)+COUNTIF('feuille de saisie_MATHS'!AJ15:AJ15,2))</f>
        <v>A</v>
      </c>
      <c r="W17" s="72" t="e">
        <f t="shared" si="5"/>
        <v>#VALUE!</v>
      </c>
      <c r="X17" s="72" t="str">
        <f>IF(OR('feuille de saisie_MATHS'!AM15="A",'feuille de saisie_MATHS'!AM15=""),"A",COUNTIF('feuille de saisie_MATHS'!AM15:AM15,1)+COUNTIF('feuille de saisie_MATHS'!AM15:AM15,2))</f>
        <v>A</v>
      </c>
      <c r="Y17" s="72" t="e">
        <f t="shared" si="6"/>
        <v>#VALUE!</v>
      </c>
      <c r="Z17" s="72" t="str">
        <f>IF(OR('feuille de saisie_MATHS'!AU15="A",'feuille de saisie_MATHS'!AN15="",'feuille de saisie_MATHS'!AU15="A",'feuille de saisie_MATHS'!AN15=""),"A",COUNTIF('feuille de saisie_MATHS'!AN15:AU15,1)+COUNTIF('feuille de saisie_MATHS'!AN15:AU15,2))</f>
        <v>A</v>
      </c>
      <c r="AA17" s="72" t="e">
        <f t="shared" si="7"/>
        <v>#VALUE!</v>
      </c>
      <c r="AB17" s="72" t="str">
        <f>IF(OR('feuille de saisie_MATHS'!Q15="A",'feuille de saisie_MATHS'!W15="",'feuille de saisie_MATHS'!Q15="A",'feuille de saisie_MATHS'!W15=""),"A",COUNTIF('feuille de saisie_MATHS'!Q15:W15,1)+COUNTIF('feuille de saisie_MATHS'!Q15:W15,2))</f>
        <v>A</v>
      </c>
      <c r="AC17" s="72" t="e">
        <f t="shared" si="8"/>
        <v>#VALUE!</v>
      </c>
      <c r="AD17" s="72" t="str">
        <f>IF(OR('feuille de saisie_MATHS'!X15="A",'feuille de saisie_MATHS'!AA15="",'feuille de saisie_MATHS'!X15="A",'feuille de saisie_MATHS'!AA15=""),"A",COUNTIF('feuille de saisie_MATHS'!X15:AA15,1)+COUNTIF('feuille de saisie_MATHS'!X15:AA15,2))</f>
        <v>A</v>
      </c>
      <c r="AE17" s="72" t="e">
        <f t="shared" si="9"/>
        <v>#VALUE!</v>
      </c>
      <c r="AF17" s="72" t="str">
        <f>IF(OR('feuille de saisie_MATHS'!AB15="A",'feuille de saisie_MATHS'!AC15="",'feuille de saisie_MATHS'!AB15="A",'feuille de saisie_MATHS'!AC15=""),"A",COUNTIF('feuille de saisie_MATHS'!AB15:AC15,1)+COUNTIF('feuille de saisie_MATHS'!AB15:AC15,2))</f>
        <v>A</v>
      </c>
      <c r="AG17" s="72" t="e">
        <f t="shared" si="10"/>
        <v>#VALUE!</v>
      </c>
      <c r="AH17" s="72" t="str">
        <f>IF(OR('feuille de saisie_MATHS'!AD15="A",'feuille de saisie_MATHS'!AI15="",'feuille de saisie_MATHS'!AD15="A",'feuille de saisie_MATHS'!AI15=""),"A",COUNTIF('feuille de saisie_MATHS'!AD15:AI15,1)+COUNTIF('feuille de saisie_MATHS'!AD15:AI15,2))</f>
        <v>A</v>
      </c>
      <c r="AI17" s="76" t="e">
        <f t="shared" si="11"/>
        <v>#VALUE!</v>
      </c>
      <c r="AJ17" s="73" t="str">
        <f>IF(OR('résultats par compétences_MATHS'!AJ17="A",'résultats par compétences_MATHS'!AL17="A",'résultats par compétences_MATHS'!AN17="A"),"A",COUNTIF('feuille de saisie_MATHS'!AV15:BD15,1)+COUNTIF('feuille de saisie_MATHS'!AV15:BD15,2))</f>
        <v>A</v>
      </c>
      <c r="AK17" s="74" t="e">
        <f t="shared" si="12"/>
        <v>#VALUE!</v>
      </c>
      <c r="AL17" s="73" t="str">
        <f>IF(OR('résultats par compétences_MATHS'!AP17="A"),"A",COUNTIF('feuille de saisie_MATHS'!BE15:BH15,1)+COUNTIF('feuille de saisie_MATHS'!BE15:BH15,2))</f>
        <v>A</v>
      </c>
      <c r="AM17" s="74" t="e">
        <f t="shared" si="13"/>
        <v>#VALUE!</v>
      </c>
    </row>
    <row r="18" spans="1:39" ht="12.75" customHeight="1">
      <c r="A18" s="82">
        <f>'feuille de saisie_MATHS'!A16</f>
        <v>0</v>
      </c>
      <c r="B18" s="83">
        <f>'feuille de saisie_MATHS'!B16</f>
        <v>0</v>
      </c>
      <c r="C18" s="72">
        <f>'feuille de saisie_MATHS'!C16</f>
        <v>0</v>
      </c>
      <c r="D18" s="72">
        <f>'feuille de saisie_MATHS'!D16</f>
        <v>0</v>
      </c>
      <c r="E18" s="72">
        <f>'feuille de saisie_MATHS'!E16</f>
        <v>0</v>
      </c>
      <c r="F18" s="101">
        <f>COUNTIF('feuille de saisie_MATHS'!F16:BH16,1)+COUNTIF('feuille de saisie_MATHS'!F16:BH16,2)</f>
        <v>0</v>
      </c>
      <c r="G18" s="101" t="e">
        <f>F18/COUNTA('feuille de saisie_MATHS'!F16:BH16)*100</f>
        <v>#DIV/0!</v>
      </c>
      <c r="H18" s="99">
        <f>COUNTIF('feuille de saisie_MATHS'!F16:BH16,0)</f>
        <v>0</v>
      </c>
      <c r="I18" s="99" t="e">
        <f>H18/COUNTA('feuille de saisie_MATHS'!F16:BH16)*100</f>
        <v>#DIV/0!</v>
      </c>
      <c r="J18" s="103">
        <f>COUNTIF('feuille de saisie_MATHS'!F16:BH16,9)</f>
        <v>0</v>
      </c>
      <c r="K18" s="105" t="e">
        <f>J18/COUNTA('feuille de saisie_MATHS'!F16:BH16)*100</f>
        <v>#DIV/0!</v>
      </c>
      <c r="L18" s="75">
        <f>COUNTIF('feuille de saisie_MATHS'!F16:X16,9)</f>
        <v>0</v>
      </c>
      <c r="M18" s="76">
        <f t="shared" si="0"/>
        <v>0</v>
      </c>
      <c r="N18" s="73" t="str">
        <f>IF(OR('résultats par compétences_MATHS'!N18="A",'résultats par compétences_MATHS'!P18="A",'résultats par compétences_MATHS'!R18="A",'résultats par compétences_MATHS'!T18="A",'résultats par compétences_MATHS'!V18="A",'résultats par compétences_MATHS'!X18="A",'résultats par compétences_MATHS'!Z18="A",'résultats par compétences_MATHS'!AB18="A",'résultats par compétences_MATHS'!AD18="A",'résultats par compétences_MATHS'!AF18="A",'résultats par compétences_MATHS'!AH18="A"),"A",COUNTIF('feuille de saisie_MATHS'!F16:AU16,1)+COUNTIF('feuille de saisie_MATHS'!F16:AU16,2))</f>
        <v>A</v>
      </c>
      <c r="O18" s="74" t="e">
        <f t="shared" si="1"/>
        <v>#VALUE!</v>
      </c>
      <c r="P18" s="75" t="str">
        <f>IF(OR('feuille de saisie_MATHS'!L16="A",'feuille de saisie_MATHS'!N16=""),"A",COUNTIF('feuille de saisie_MATHS'!L16:N16,1)+COUNTIF('feuille de saisie_MATHS'!L16:N16,2))</f>
        <v>A</v>
      </c>
      <c r="Q18" s="72" t="e">
        <f t="shared" si="2"/>
        <v>#VALUE!</v>
      </c>
      <c r="R18" s="72" t="str">
        <f>IF(OR('feuille de saisie_MATHS'!O16="A",'feuille de saisie_MATHS'!O16=""),"A",COUNTIF('feuille de saisie_MATHS'!O16:O16,1)+COUNTIF('feuille de saisie_MATHS'!O16:O16,2))</f>
        <v>A</v>
      </c>
      <c r="S18" s="72" t="e">
        <f t="shared" si="3"/>
        <v>#VALUE!</v>
      </c>
      <c r="T18" s="72" t="str">
        <f>IF(OR('feuille de saisie_MATHS'!P16="A",'feuille de saisie_MATHS'!P16=""),"A",COUNTIF('feuille de saisie_MATHS'!P16:P16,1)+COUNTIF('feuille de saisie_MATHS'!P16:P16,2))</f>
        <v>A</v>
      </c>
      <c r="U18" s="72" t="e">
        <f t="shared" si="4"/>
        <v>#VALUE!</v>
      </c>
      <c r="V18" s="72" t="str">
        <f>IF(OR('feuille de saisie_MATHS'!AJ16="A",'feuille de saisie_MATHS'!AJ16=""),"A",COUNTIF('feuille de saisie_MATHS'!AJ16:AJ16,1)+COUNTIF('feuille de saisie_MATHS'!AJ16:AJ16,2))</f>
        <v>A</v>
      </c>
      <c r="W18" s="72" t="e">
        <f t="shared" si="5"/>
        <v>#VALUE!</v>
      </c>
      <c r="X18" s="72" t="str">
        <f>IF(OR('feuille de saisie_MATHS'!AM16="A",'feuille de saisie_MATHS'!AM16=""),"A",COUNTIF('feuille de saisie_MATHS'!AM16:AM16,1)+COUNTIF('feuille de saisie_MATHS'!AM16:AM16,2))</f>
        <v>A</v>
      </c>
      <c r="Y18" s="72" t="e">
        <f t="shared" si="6"/>
        <v>#VALUE!</v>
      </c>
      <c r="Z18" s="72" t="str">
        <f>IF(OR('feuille de saisie_MATHS'!AU16="A",'feuille de saisie_MATHS'!AN16="",'feuille de saisie_MATHS'!AU16="A",'feuille de saisie_MATHS'!AN16=""),"A",COUNTIF('feuille de saisie_MATHS'!AN16:AU16,1)+COUNTIF('feuille de saisie_MATHS'!AN16:AU16,2))</f>
        <v>A</v>
      </c>
      <c r="AA18" s="72" t="e">
        <f t="shared" si="7"/>
        <v>#VALUE!</v>
      </c>
      <c r="AB18" s="72" t="str">
        <f>IF(OR('feuille de saisie_MATHS'!Q16="A",'feuille de saisie_MATHS'!W16="",'feuille de saisie_MATHS'!Q16="A",'feuille de saisie_MATHS'!W16=""),"A",COUNTIF('feuille de saisie_MATHS'!Q16:W16,1)+COUNTIF('feuille de saisie_MATHS'!Q16:W16,2))</f>
        <v>A</v>
      </c>
      <c r="AC18" s="72" t="e">
        <f t="shared" si="8"/>
        <v>#VALUE!</v>
      </c>
      <c r="AD18" s="72" t="str">
        <f>IF(OR('feuille de saisie_MATHS'!X16="A",'feuille de saisie_MATHS'!AA16="",'feuille de saisie_MATHS'!X16="A",'feuille de saisie_MATHS'!AA16=""),"A",COUNTIF('feuille de saisie_MATHS'!X16:AA16,1)+COUNTIF('feuille de saisie_MATHS'!X16:AA16,2))</f>
        <v>A</v>
      </c>
      <c r="AE18" s="72" t="e">
        <f t="shared" si="9"/>
        <v>#VALUE!</v>
      </c>
      <c r="AF18" s="72" t="str">
        <f>IF(OR('feuille de saisie_MATHS'!AB16="A",'feuille de saisie_MATHS'!AC16="",'feuille de saisie_MATHS'!AB16="A",'feuille de saisie_MATHS'!AC16=""),"A",COUNTIF('feuille de saisie_MATHS'!AB16:AC16,1)+COUNTIF('feuille de saisie_MATHS'!AB16:AC16,2))</f>
        <v>A</v>
      </c>
      <c r="AG18" s="72" t="e">
        <f t="shared" si="10"/>
        <v>#VALUE!</v>
      </c>
      <c r="AH18" s="72" t="str">
        <f>IF(OR('feuille de saisie_MATHS'!AD16="A",'feuille de saisie_MATHS'!AI16="",'feuille de saisie_MATHS'!AD16="A",'feuille de saisie_MATHS'!AI16=""),"A",COUNTIF('feuille de saisie_MATHS'!AD16:AI16,1)+COUNTIF('feuille de saisie_MATHS'!AD16:AI16,2))</f>
        <v>A</v>
      </c>
      <c r="AI18" s="76" t="e">
        <f t="shared" si="11"/>
        <v>#VALUE!</v>
      </c>
      <c r="AJ18" s="73" t="str">
        <f>IF(OR('résultats par compétences_MATHS'!AJ18="A",'résultats par compétences_MATHS'!AL18="A",'résultats par compétences_MATHS'!AN18="A"),"A",COUNTIF('feuille de saisie_MATHS'!AV16:BD16,1)+COUNTIF('feuille de saisie_MATHS'!AV16:BD16,2))</f>
        <v>A</v>
      </c>
      <c r="AK18" s="74" t="e">
        <f t="shared" si="12"/>
        <v>#VALUE!</v>
      </c>
      <c r="AL18" s="73" t="str">
        <f>IF(OR('résultats par compétences_MATHS'!AP18="A"),"A",COUNTIF('feuille de saisie_MATHS'!BE16:BH16,1)+COUNTIF('feuille de saisie_MATHS'!BE16:BH16,2))</f>
        <v>A</v>
      </c>
      <c r="AM18" s="74" t="e">
        <f t="shared" si="13"/>
        <v>#VALUE!</v>
      </c>
    </row>
    <row r="19" spans="1:39" ht="12.75" customHeight="1">
      <c r="A19" s="82">
        <f>'feuille de saisie_MATHS'!A17</f>
        <v>0</v>
      </c>
      <c r="B19" s="83">
        <f>'feuille de saisie_MATHS'!B17</f>
        <v>0</v>
      </c>
      <c r="C19" s="72">
        <f>'feuille de saisie_MATHS'!C17</f>
        <v>0</v>
      </c>
      <c r="D19" s="72">
        <f>'feuille de saisie_MATHS'!D17</f>
        <v>0</v>
      </c>
      <c r="E19" s="72">
        <f>'feuille de saisie_MATHS'!E17</f>
        <v>0</v>
      </c>
      <c r="F19" s="101">
        <f>COUNTIF('feuille de saisie_MATHS'!F17:BH17,1)+COUNTIF('feuille de saisie_MATHS'!F17:BH17,2)</f>
        <v>0</v>
      </c>
      <c r="G19" s="101" t="e">
        <f>F19/COUNTA('feuille de saisie_MATHS'!F17:BH17)*100</f>
        <v>#DIV/0!</v>
      </c>
      <c r="H19" s="99">
        <f>COUNTIF('feuille de saisie_MATHS'!F17:BH17,0)</f>
        <v>0</v>
      </c>
      <c r="I19" s="99" t="e">
        <f>H19/COUNTA('feuille de saisie_MATHS'!F17:BH17)*100</f>
        <v>#DIV/0!</v>
      </c>
      <c r="J19" s="103">
        <f>COUNTIF('feuille de saisie_MATHS'!F17:BH17,9)</f>
        <v>0</v>
      </c>
      <c r="K19" s="105" t="e">
        <f>J19/COUNTA('feuille de saisie_MATHS'!F17:BH17)*100</f>
        <v>#DIV/0!</v>
      </c>
      <c r="L19" s="75">
        <f>COUNTIF('feuille de saisie_MATHS'!F17:X17,9)</f>
        <v>0</v>
      </c>
      <c r="M19" s="76">
        <f t="shared" si="0"/>
        <v>0</v>
      </c>
      <c r="N19" s="73" t="str">
        <f>IF(OR('résultats par compétences_MATHS'!N19="A",'résultats par compétences_MATHS'!P19="A",'résultats par compétences_MATHS'!R19="A",'résultats par compétences_MATHS'!T19="A",'résultats par compétences_MATHS'!V19="A",'résultats par compétences_MATHS'!X19="A",'résultats par compétences_MATHS'!Z19="A",'résultats par compétences_MATHS'!AB19="A",'résultats par compétences_MATHS'!AD19="A",'résultats par compétences_MATHS'!AF19="A",'résultats par compétences_MATHS'!AH19="A"),"A",COUNTIF('feuille de saisie_MATHS'!F17:AU17,1)+COUNTIF('feuille de saisie_MATHS'!F17:AU17,2))</f>
        <v>A</v>
      </c>
      <c r="O19" s="74" t="e">
        <f t="shared" si="1"/>
        <v>#VALUE!</v>
      </c>
      <c r="P19" s="75" t="str">
        <f>IF(OR('feuille de saisie_MATHS'!L17="A",'feuille de saisie_MATHS'!N17=""),"A",COUNTIF('feuille de saisie_MATHS'!L17:N17,1)+COUNTIF('feuille de saisie_MATHS'!L17:N17,2))</f>
        <v>A</v>
      </c>
      <c r="Q19" s="72" t="e">
        <f t="shared" si="2"/>
        <v>#VALUE!</v>
      </c>
      <c r="R19" s="72" t="str">
        <f>IF(OR('feuille de saisie_MATHS'!O17="A",'feuille de saisie_MATHS'!O17=""),"A",COUNTIF('feuille de saisie_MATHS'!O17:O17,1)+COUNTIF('feuille de saisie_MATHS'!O17:O17,2))</f>
        <v>A</v>
      </c>
      <c r="S19" s="72" t="e">
        <f t="shared" si="3"/>
        <v>#VALUE!</v>
      </c>
      <c r="T19" s="72" t="str">
        <f>IF(OR('feuille de saisie_MATHS'!P17="A",'feuille de saisie_MATHS'!P17=""),"A",COUNTIF('feuille de saisie_MATHS'!P17:P17,1)+COUNTIF('feuille de saisie_MATHS'!P17:P17,2))</f>
        <v>A</v>
      </c>
      <c r="U19" s="72" t="e">
        <f t="shared" si="4"/>
        <v>#VALUE!</v>
      </c>
      <c r="V19" s="72" t="str">
        <f>IF(OR('feuille de saisie_MATHS'!AJ17="A",'feuille de saisie_MATHS'!AJ17=""),"A",COUNTIF('feuille de saisie_MATHS'!AJ17:AJ17,1)+COUNTIF('feuille de saisie_MATHS'!AJ17:AJ17,2))</f>
        <v>A</v>
      </c>
      <c r="W19" s="72" t="e">
        <f t="shared" si="5"/>
        <v>#VALUE!</v>
      </c>
      <c r="X19" s="72" t="str">
        <f>IF(OR('feuille de saisie_MATHS'!AM17="A",'feuille de saisie_MATHS'!AM17=""),"A",COUNTIF('feuille de saisie_MATHS'!AM17:AM17,1)+COUNTIF('feuille de saisie_MATHS'!AM17:AM17,2))</f>
        <v>A</v>
      </c>
      <c r="Y19" s="72" t="e">
        <f t="shared" si="6"/>
        <v>#VALUE!</v>
      </c>
      <c r="Z19" s="72" t="str">
        <f>IF(OR('feuille de saisie_MATHS'!AU17="A",'feuille de saisie_MATHS'!AN17="",'feuille de saisie_MATHS'!AU17="A",'feuille de saisie_MATHS'!AN17=""),"A",COUNTIF('feuille de saisie_MATHS'!AN17:AU17,1)+COUNTIF('feuille de saisie_MATHS'!AN17:AU17,2))</f>
        <v>A</v>
      </c>
      <c r="AA19" s="72" t="e">
        <f t="shared" si="7"/>
        <v>#VALUE!</v>
      </c>
      <c r="AB19" s="72" t="str">
        <f>IF(OR('feuille de saisie_MATHS'!Q17="A",'feuille de saisie_MATHS'!W17="",'feuille de saisie_MATHS'!Q17="A",'feuille de saisie_MATHS'!W17=""),"A",COUNTIF('feuille de saisie_MATHS'!Q17:W17,1)+COUNTIF('feuille de saisie_MATHS'!Q17:W17,2))</f>
        <v>A</v>
      </c>
      <c r="AC19" s="72" t="e">
        <f t="shared" si="8"/>
        <v>#VALUE!</v>
      </c>
      <c r="AD19" s="72" t="str">
        <f>IF(OR('feuille de saisie_MATHS'!X17="A",'feuille de saisie_MATHS'!AA17="",'feuille de saisie_MATHS'!X17="A",'feuille de saisie_MATHS'!AA17=""),"A",COUNTIF('feuille de saisie_MATHS'!X17:AA17,1)+COUNTIF('feuille de saisie_MATHS'!X17:AA17,2))</f>
        <v>A</v>
      </c>
      <c r="AE19" s="72" t="e">
        <f t="shared" si="9"/>
        <v>#VALUE!</v>
      </c>
      <c r="AF19" s="72" t="str">
        <f>IF(OR('feuille de saisie_MATHS'!AB17="A",'feuille de saisie_MATHS'!AC17="",'feuille de saisie_MATHS'!AB17="A",'feuille de saisie_MATHS'!AC17=""),"A",COUNTIF('feuille de saisie_MATHS'!AB17:AC17,1)+COUNTIF('feuille de saisie_MATHS'!AB17:AC17,2))</f>
        <v>A</v>
      </c>
      <c r="AG19" s="72" t="e">
        <f t="shared" si="10"/>
        <v>#VALUE!</v>
      </c>
      <c r="AH19" s="72" t="str">
        <f>IF(OR('feuille de saisie_MATHS'!AD17="A",'feuille de saisie_MATHS'!AI17="",'feuille de saisie_MATHS'!AD17="A",'feuille de saisie_MATHS'!AI17=""),"A",COUNTIF('feuille de saisie_MATHS'!AD17:AI17,1)+COUNTIF('feuille de saisie_MATHS'!AD17:AI17,2))</f>
        <v>A</v>
      </c>
      <c r="AI19" s="76" t="e">
        <f t="shared" si="11"/>
        <v>#VALUE!</v>
      </c>
      <c r="AJ19" s="73" t="str">
        <f>IF(OR('résultats par compétences_MATHS'!AJ19="A",'résultats par compétences_MATHS'!AL19="A",'résultats par compétences_MATHS'!AN19="A"),"A",COUNTIF('feuille de saisie_MATHS'!AV17:BD17,1)+COUNTIF('feuille de saisie_MATHS'!AV17:BD17,2))</f>
        <v>A</v>
      </c>
      <c r="AK19" s="74" t="e">
        <f t="shared" si="12"/>
        <v>#VALUE!</v>
      </c>
      <c r="AL19" s="73" t="str">
        <f>IF(OR('résultats par compétences_MATHS'!AP19="A"),"A",COUNTIF('feuille de saisie_MATHS'!BE17:BH17,1)+COUNTIF('feuille de saisie_MATHS'!BE17:BH17,2))</f>
        <v>A</v>
      </c>
      <c r="AM19" s="74" t="e">
        <f t="shared" si="13"/>
        <v>#VALUE!</v>
      </c>
    </row>
    <row r="20" spans="1:39" ht="12.75" customHeight="1">
      <c r="A20" s="82">
        <f>'feuille de saisie_MATHS'!A18</f>
        <v>0</v>
      </c>
      <c r="B20" s="83">
        <f>'feuille de saisie_MATHS'!B18</f>
        <v>0</v>
      </c>
      <c r="C20" s="72">
        <f>'feuille de saisie_MATHS'!C18</f>
        <v>0</v>
      </c>
      <c r="D20" s="72">
        <f>'feuille de saisie_MATHS'!D18</f>
        <v>0</v>
      </c>
      <c r="E20" s="72">
        <f>'feuille de saisie_MATHS'!E18</f>
        <v>0</v>
      </c>
      <c r="F20" s="101">
        <f>COUNTIF('feuille de saisie_MATHS'!F18:BH18,1)+COUNTIF('feuille de saisie_MATHS'!F18:BH18,2)</f>
        <v>0</v>
      </c>
      <c r="G20" s="101" t="e">
        <f>F20/COUNTA('feuille de saisie_MATHS'!F18:BH18)*100</f>
        <v>#DIV/0!</v>
      </c>
      <c r="H20" s="99">
        <f>COUNTIF('feuille de saisie_MATHS'!F18:BH18,0)</f>
        <v>0</v>
      </c>
      <c r="I20" s="99" t="e">
        <f>H20/COUNTA('feuille de saisie_MATHS'!F18:BH18)*100</f>
        <v>#DIV/0!</v>
      </c>
      <c r="J20" s="103">
        <f>COUNTIF('feuille de saisie_MATHS'!F18:BH18,9)</f>
        <v>0</v>
      </c>
      <c r="K20" s="105" t="e">
        <f>J20/COUNTA('feuille de saisie_MATHS'!F18:BH18)*100</f>
        <v>#DIV/0!</v>
      </c>
      <c r="L20" s="75">
        <f>COUNTIF('feuille de saisie_MATHS'!F18:X18,9)</f>
        <v>0</v>
      </c>
      <c r="M20" s="76">
        <f t="shared" si="0"/>
        <v>0</v>
      </c>
      <c r="N20" s="73" t="str">
        <f>IF(OR('résultats par compétences_MATHS'!N20="A",'résultats par compétences_MATHS'!P20="A",'résultats par compétences_MATHS'!R20="A",'résultats par compétences_MATHS'!T20="A",'résultats par compétences_MATHS'!V20="A",'résultats par compétences_MATHS'!X20="A",'résultats par compétences_MATHS'!Z20="A",'résultats par compétences_MATHS'!AB20="A",'résultats par compétences_MATHS'!AD20="A",'résultats par compétences_MATHS'!AF20="A",'résultats par compétences_MATHS'!AH20="A"),"A",COUNTIF('feuille de saisie_MATHS'!F18:AU18,1)+COUNTIF('feuille de saisie_MATHS'!F18:AU18,2))</f>
        <v>A</v>
      </c>
      <c r="O20" s="74" t="e">
        <f t="shared" si="1"/>
        <v>#VALUE!</v>
      </c>
      <c r="P20" s="75" t="str">
        <f>IF(OR('feuille de saisie_MATHS'!L18="A",'feuille de saisie_MATHS'!N18=""),"A",COUNTIF('feuille de saisie_MATHS'!L18:N18,1)+COUNTIF('feuille de saisie_MATHS'!L18:N18,2))</f>
        <v>A</v>
      </c>
      <c r="Q20" s="72" t="e">
        <f t="shared" si="2"/>
        <v>#VALUE!</v>
      </c>
      <c r="R20" s="72" t="str">
        <f>IF(OR('feuille de saisie_MATHS'!O18="A",'feuille de saisie_MATHS'!O18=""),"A",COUNTIF('feuille de saisie_MATHS'!O18:O18,1)+COUNTIF('feuille de saisie_MATHS'!O18:O18,2))</f>
        <v>A</v>
      </c>
      <c r="S20" s="72" t="e">
        <f t="shared" si="3"/>
        <v>#VALUE!</v>
      </c>
      <c r="T20" s="72" t="str">
        <f>IF(OR('feuille de saisie_MATHS'!P18="A",'feuille de saisie_MATHS'!P18=""),"A",COUNTIF('feuille de saisie_MATHS'!P18:P18,1)+COUNTIF('feuille de saisie_MATHS'!P18:P18,2))</f>
        <v>A</v>
      </c>
      <c r="U20" s="72" t="e">
        <f t="shared" si="4"/>
        <v>#VALUE!</v>
      </c>
      <c r="V20" s="72" t="str">
        <f>IF(OR('feuille de saisie_MATHS'!AJ18="A",'feuille de saisie_MATHS'!AJ18=""),"A",COUNTIF('feuille de saisie_MATHS'!AJ18:AJ18,1)+COUNTIF('feuille de saisie_MATHS'!AJ18:AJ18,2))</f>
        <v>A</v>
      </c>
      <c r="W20" s="72" t="e">
        <f t="shared" si="5"/>
        <v>#VALUE!</v>
      </c>
      <c r="X20" s="72" t="str">
        <f>IF(OR('feuille de saisie_MATHS'!AM18="A",'feuille de saisie_MATHS'!AM18=""),"A",COUNTIF('feuille de saisie_MATHS'!AM18:AM18,1)+COUNTIF('feuille de saisie_MATHS'!AM18:AM18,2))</f>
        <v>A</v>
      </c>
      <c r="Y20" s="72" t="e">
        <f t="shared" si="6"/>
        <v>#VALUE!</v>
      </c>
      <c r="Z20" s="72" t="str">
        <f>IF(OR('feuille de saisie_MATHS'!AU18="A",'feuille de saisie_MATHS'!AN18="",'feuille de saisie_MATHS'!AU18="A",'feuille de saisie_MATHS'!AN18=""),"A",COUNTIF('feuille de saisie_MATHS'!AN18:AU18,1)+COUNTIF('feuille de saisie_MATHS'!AN18:AU18,2))</f>
        <v>A</v>
      </c>
      <c r="AA20" s="72" t="e">
        <f t="shared" si="7"/>
        <v>#VALUE!</v>
      </c>
      <c r="AB20" s="72" t="str">
        <f>IF(OR('feuille de saisie_MATHS'!Q18="A",'feuille de saisie_MATHS'!W18="",'feuille de saisie_MATHS'!Q18="A",'feuille de saisie_MATHS'!W18=""),"A",COUNTIF('feuille de saisie_MATHS'!Q18:W18,1)+COUNTIF('feuille de saisie_MATHS'!Q18:W18,2))</f>
        <v>A</v>
      </c>
      <c r="AC20" s="72" t="e">
        <f t="shared" si="8"/>
        <v>#VALUE!</v>
      </c>
      <c r="AD20" s="72" t="str">
        <f>IF(OR('feuille de saisie_MATHS'!X18="A",'feuille de saisie_MATHS'!AA18="",'feuille de saisie_MATHS'!X18="A",'feuille de saisie_MATHS'!AA18=""),"A",COUNTIF('feuille de saisie_MATHS'!X18:AA18,1)+COUNTIF('feuille de saisie_MATHS'!X18:AA18,2))</f>
        <v>A</v>
      </c>
      <c r="AE20" s="72" t="e">
        <f t="shared" si="9"/>
        <v>#VALUE!</v>
      </c>
      <c r="AF20" s="72" t="str">
        <f>IF(OR('feuille de saisie_MATHS'!AB18="A",'feuille de saisie_MATHS'!AC18="",'feuille de saisie_MATHS'!AB18="A",'feuille de saisie_MATHS'!AC18=""),"A",COUNTIF('feuille de saisie_MATHS'!AB18:AC18,1)+COUNTIF('feuille de saisie_MATHS'!AB18:AC18,2))</f>
        <v>A</v>
      </c>
      <c r="AG20" s="72" t="e">
        <f t="shared" si="10"/>
        <v>#VALUE!</v>
      </c>
      <c r="AH20" s="72" t="str">
        <f>IF(OR('feuille de saisie_MATHS'!AD18="A",'feuille de saisie_MATHS'!AI18="",'feuille de saisie_MATHS'!AD18="A",'feuille de saisie_MATHS'!AI18=""),"A",COUNTIF('feuille de saisie_MATHS'!AD18:AI18,1)+COUNTIF('feuille de saisie_MATHS'!AD18:AI18,2))</f>
        <v>A</v>
      </c>
      <c r="AI20" s="76" t="e">
        <f t="shared" si="11"/>
        <v>#VALUE!</v>
      </c>
      <c r="AJ20" s="73" t="str">
        <f>IF(OR('résultats par compétences_MATHS'!AJ20="A",'résultats par compétences_MATHS'!AL20="A",'résultats par compétences_MATHS'!AN20="A"),"A",COUNTIF('feuille de saisie_MATHS'!AV18:BD18,1)+COUNTIF('feuille de saisie_MATHS'!AV18:BD18,2))</f>
        <v>A</v>
      </c>
      <c r="AK20" s="74" t="e">
        <f t="shared" si="12"/>
        <v>#VALUE!</v>
      </c>
      <c r="AL20" s="73" t="str">
        <f>IF(OR('résultats par compétences_MATHS'!AP20="A"),"A",COUNTIF('feuille de saisie_MATHS'!BE18:BH18,1)+COUNTIF('feuille de saisie_MATHS'!BE18:BH18,2))</f>
        <v>A</v>
      </c>
      <c r="AM20" s="74" t="e">
        <f t="shared" si="13"/>
        <v>#VALUE!</v>
      </c>
    </row>
    <row r="21" spans="1:39" ht="12.75" customHeight="1">
      <c r="A21" s="82">
        <f>'feuille de saisie_MATHS'!A19</f>
        <v>0</v>
      </c>
      <c r="B21" s="83">
        <f>'feuille de saisie_MATHS'!B19</f>
        <v>0</v>
      </c>
      <c r="C21" s="72">
        <f>'feuille de saisie_MATHS'!C19</f>
        <v>0</v>
      </c>
      <c r="D21" s="72">
        <f>'feuille de saisie_MATHS'!D19</f>
        <v>0</v>
      </c>
      <c r="E21" s="72">
        <f>'feuille de saisie_MATHS'!E19</f>
        <v>0</v>
      </c>
      <c r="F21" s="101">
        <f>COUNTIF('feuille de saisie_MATHS'!F19:BH19,1)+COUNTIF('feuille de saisie_MATHS'!F19:BH19,2)</f>
        <v>0</v>
      </c>
      <c r="G21" s="101" t="e">
        <f>F21/COUNTA('feuille de saisie_MATHS'!F19:BH19)*100</f>
        <v>#DIV/0!</v>
      </c>
      <c r="H21" s="99">
        <f>COUNTIF('feuille de saisie_MATHS'!F19:BH19,0)</f>
        <v>0</v>
      </c>
      <c r="I21" s="99" t="e">
        <f>H21/COUNTA('feuille de saisie_MATHS'!F19:BH19)*100</f>
        <v>#DIV/0!</v>
      </c>
      <c r="J21" s="103">
        <f>COUNTIF('feuille de saisie_MATHS'!F19:BH19,9)</f>
        <v>0</v>
      </c>
      <c r="K21" s="105" t="e">
        <f>J21/COUNTA('feuille de saisie_MATHS'!F19:BH19)*100</f>
        <v>#DIV/0!</v>
      </c>
      <c r="L21" s="75">
        <f>COUNTIF('feuille de saisie_MATHS'!F19:X19,9)</f>
        <v>0</v>
      </c>
      <c r="M21" s="76">
        <f t="shared" si="0"/>
        <v>0</v>
      </c>
      <c r="N21" s="73" t="str">
        <f>IF(OR('résultats par compétences_MATHS'!N21="A",'résultats par compétences_MATHS'!P21="A",'résultats par compétences_MATHS'!R21="A",'résultats par compétences_MATHS'!T21="A",'résultats par compétences_MATHS'!V21="A",'résultats par compétences_MATHS'!X21="A",'résultats par compétences_MATHS'!Z21="A",'résultats par compétences_MATHS'!AB21="A",'résultats par compétences_MATHS'!AD21="A",'résultats par compétences_MATHS'!AF21="A",'résultats par compétences_MATHS'!AH21="A"),"A",COUNTIF('feuille de saisie_MATHS'!F19:AU19,1)+COUNTIF('feuille de saisie_MATHS'!F19:AU19,2))</f>
        <v>A</v>
      </c>
      <c r="O21" s="74" t="e">
        <f t="shared" si="1"/>
        <v>#VALUE!</v>
      </c>
      <c r="P21" s="75" t="str">
        <f>IF(OR('feuille de saisie_MATHS'!L19="A",'feuille de saisie_MATHS'!N19=""),"A",COUNTIF('feuille de saisie_MATHS'!L19:N19,1)+COUNTIF('feuille de saisie_MATHS'!L19:N19,2))</f>
        <v>A</v>
      </c>
      <c r="Q21" s="72" t="e">
        <f t="shared" si="2"/>
        <v>#VALUE!</v>
      </c>
      <c r="R21" s="72" t="str">
        <f>IF(OR('feuille de saisie_MATHS'!O19="A",'feuille de saisie_MATHS'!O19=""),"A",COUNTIF('feuille de saisie_MATHS'!O19:O19,1)+COUNTIF('feuille de saisie_MATHS'!O19:O19,2))</f>
        <v>A</v>
      </c>
      <c r="S21" s="72" t="e">
        <f t="shared" si="3"/>
        <v>#VALUE!</v>
      </c>
      <c r="T21" s="72" t="str">
        <f>IF(OR('feuille de saisie_MATHS'!P19="A",'feuille de saisie_MATHS'!P19=""),"A",COUNTIF('feuille de saisie_MATHS'!P19:P19,1)+COUNTIF('feuille de saisie_MATHS'!P19:P19,2))</f>
        <v>A</v>
      </c>
      <c r="U21" s="72" t="e">
        <f t="shared" si="4"/>
        <v>#VALUE!</v>
      </c>
      <c r="V21" s="72" t="str">
        <f>IF(OR('feuille de saisie_MATHS'!AJ19="A",'feuille de saisie_MATHS'!AJ19=""),"A",COUNTIF('feuille de saisie_MATHS'!AJ19:AJ19,1)+COUNTIF('feuille de saisie_MATHS'!AJ19:AJ19,2))</f>
        <v>A</v>
      </c>
      <c r="W21" s="72" t="e">
        <f t="shared" si="5"/>
        <v>#VALUE!</v>
      </c>
      <c r="X21" s="72" t="str">
        <f>IF(OR('feuille de saisie_MATHS'!AM19="A",'feuille de saisie_MATHS'!AM19=""),"A",COUNTIF('feuille de saisie_MATHS'!AM19:AM19,1)+COUNTIF('feuille de saisie_MATHS'!AM19:AM19,2))</f>
        <v>A</v>
      </c>
      <c r="Y21" s="72" t="e">
        <f t="shared" si="6"/>
        <v>#VALUE!</v>
      </c>
      <c r="Z21" s="72" t="str">
        <f>IF(OR('feuille de saisie_MATHS'!AU19="A",'feuille de saisie_MATHS'!AN19="",'feuille de saisie_MATHS'!AU19="A",'feuille de saisie_MATHS'!AN19=""),"A",COUNTIF('feuille de saisie_MATHS'!AN19:AU19,1)+COUNTIF('feuille de saisie_MATHS'!AN19:AU19,2))</f>
        <v>A</v>
      </c>
      <c r="AA21" s="72" t="e">
        <f t="shared" si="7"/>
        <v>#VALUE!</v>
      </c>
      <c r="AB21" s="72" t="str">
        <f>IF(OR('feuille de saisie_MATHS'!Q19="A",'feuille de saisie_MATHS'!W19="",'feuille de saisie_MATHS'!Q19="A",'feuille de saisie_MATHS'!W19=""),"A",COUNTIF('feuille de saisie_MATHS'!Q19:W19,1)+COUNTIF('feuille de saisie_MATHS'!Q19:W19,2))</f>
        <v>A</v>
      </c>
      <c r="AC21" s="72" t="e">
        <f t="shared" si="8"/>
        <v>#VALUE!</v>
      </c>
      <c r="AD21" s="72" t="str">
        <f>IF(OR('feuille de saisie_MATHS'!X19="A",'feuille de saisie_MATHS'!AA19="",'feuille de saisie_MATHS'!X19="A",'feuille de saisie_MATHS'!AA19=""),"A",COUNTIF('feuille de saisie_MATHS'!X19:AA19,1)+COUNTIF('feuille de saisie_MATHS'!X19:AA19,2))</f>
        <v>A</v>
      </c>
      <c r="AE21" s="72" t="e">
        <f t="shared" si="9"/>
        <v>#VALUE!</v>
      </c>
      <c r="AF21" s="72" t="str">
        <f>IF(OR('feuille de saisie_MATHS'!AB19="A",'feuille de saisie_MATHS'!AC19="",'feuille de saisie_MATHS'!AB19="A",'feuille de saisie_MATHS'!AC19=""),"A",COUNTIF('feuille de saisie_MATHS'!AB19:AC19,1)+COUNTIF('feuille de saisie_MATHS'!AB19:AC19,2))</f>
        <v>A</v>
      </c>
      <c r="AG21" s="72" t="e">
        <f t="shared" si="10"/>
        <v>#VALUE!</v>
      </c>
      <c r="AH21" s="72" t="str">
        <f>IF(OR('feuille de saisie_MATHS'!AD19="A",'feuille de saisie_MATHS'!AI19="",'feuille de saisie_MATHS'!AD19="A",'feuille de saisie_MATHS'!AI19=""),"A",COUNTIF('feuille de saisie_MATHS'!AD19:AI19,1)+COUNTIF('feuille de saisie_MATHS'!AD19:AI19,2))</f>
        <v>A</v>
      </c>
      <c r="AI21" s="76" t="e">
        <f t="shared" si="11"/>
        <v>#VALUE!</v>
      </c>
      <c r="AJ21" s="73" t="str">
        <f>IF(OR('résultats par compétences_MATHS'!AJ21="A",'résultats par compétences_MATHS'!AL21="A",'résultats par compétences_MATHS'!AN21="A"),"A",COUNTIF('feuille de saisie_MATHS'!AV19:BD19,1)+COUNTIF('feuille de saisie_MATHS'!AV19:BD19,2))</f>
        <v>A</v>
      </c>
      <c r="AK21" s="74" t="e">
        <f t="shared" si="12"/>
        <v>#VALUE!</v>
      </c>
      <c r="AL21" s="73" t="str">
        <f>IF(OR('résultats par compétences_MATHS'!AP21="A"),"A",COUNTIF('feuille de saisie_MATHS'!BE19:BH19,1)+COUNTIF('feuille de saisie_MATHS'!BE19:BH19,2))</f>
        <v>A</v>
      </c>
      <c r="AM21" s="74" t="e">
        <f t="shared" si="13"/>
        <v>#VALUE!</v>
      </c>
    </row>
    <row r="22" spans="1:39" ht="12.75" customHeight="1">
      <c r="A22" s="82">
        <f>'feuille de saisie_MATHS'!A20</f>
        <v>0</v>
      </c>
      <c r="B22" s="83">
        <f>'feuille de saisie_MATHS'!B20</f>
        <v>0</v>
      </c>
      <c r="C22" s="72">
        <f>'feuille de saisie_MATHS'!C20</f>
        <v>0</v>
      </c>
      <c r="D22" s="72">
        <f>'feuille de saisie_MATHS'!D20</f>
        <v>0</v>
      </c>
      <c r="E22" s="72">
        <f>'feuille de saisie_MATHS'!E20</f>
        <v>0</v>
      </c>
      <c r="F22" s="101">
        <f>COUNTIF('feuille de saisie_MATHS'!F20:BH20,1)+COUNTIF('feuille de saisie_MATHS'!F20:BH20,2)</f>
        <v>0</v>
      </c>
      <c r="G22" s="101" t="e">
        <f>F22/COUNTA('feuille de saisie_MATHS'!F20:BH20)*100</f>
        <v>#DIV/0!</v>
      </c>
      <c r="H22" s="99">
        <f>COUNTIF('feuille de saisie_MATHS'!F20:BH20,0)</f>
        <v>0</v>
      </c>
      <c r="I22" s="99" t="e">
        <f>H22/COUNTA('feuille de saisie_MATHS'!F20:BH20)*100</f>
        <v>#DIV/0!</v>
      </c>
      <c r="J22" s="103">
        <f>COUNTIF('feuille de saisie_MATHS'!F20:BH20,9)</f>
        <v>0</v>
      </c>
      <c r="K22" s="105" t="e">
        <f>J22/COUNTA('feuille de saisie_MATHS'!F20:BH20)*100</f>
        <v>#DIV/0!</v>
      </c>
      <c r="L22" s="75">
        <f>COUNTIF('feuille de saisie_MATHS'!F20:X20,9)</f>
        <v>0</v>
      </c>
      <c r="M22" s="76">
        <f t="shared" si="0"/>
        <v>0</v>
      </c>
      <c r="N22" s="73" t="str">
        <f>IF(OR('résultats par compétences_MATHS'!N22="A",'résultats par compétences_MATHS'!P22="A",'résultats par compétences_MATHS'!R22="A",'résultats par compétences_MATHS'!T22="A",'résultats par compétences_MATHS'!V22="A",'résultats par compétences_MATHS'!X22="A",'résultats par compétences_MATHS'!Z22="A",'résultats par compétences_MATHS'!AB22="A",'résultats par compétences_MATHS'!AD22="A",'résultats par compétences_MATHS'!AF22="A",'résultats par compétences_MATHS'!AH22="A"),"A",COUNTIF('feuille de saisie_MATHS'!F20:AU20,1)+COUNTIF('feuille de saisie_MATHS'!F20:AU20,2))</f>
        <v>A</v>
      </c>
      <c r="O22" s="74" t="e">
        <f t="shared" si="1"/>
        <v>#VALUE!</v>
      </c>
      <c r="P22" s="75" t="str">
        <f>IF(OR('feuille de saisie_MATHS'!L20="A",'feuille de saisie_MATHS'!N20=""),"A",COUNTIF('feuille de saisie_MATHS'!L20:N20,1)+COUNTIF('feuille de saisie_MATHS'!L20:N20,2))</f>
        <v>A</v>
      </c>
      <c r="Q22" s="72" t="e">
        <f t="shared" si="2"/>
        <v>#VALUE!</v>
      </c>
      <c r="R22" s="72" t="str">
        <f>IF(OR('feuille de saisie_MATHS'!O20="A",'feuille de saisie_MATHS'!O20=""),"A",COUNTIF('feuille de saisie_MATHS'!O20:O20,1)+COUNTIF('feuille de saisie_MATHS'!O20:O20,2))</f>
        <v>A</v>
      </c>
      <c r="S22" s="72" t="e">
        <f t="shared" si="3"/>
        <v>#VALUE!</v>
      </c>
      <c r="T22" s="72" t="str">
        <f>IF(OR('feuille de saisie_MATHS'!P20="A",'feuille de saisie_MATHS'!P20=""),"A",COUNTIF('feuille de saisie_MATHS'!P20:P20,1)+COUNTIF('feuille de saisie_MATHS'!P20:P20,2))</f>
        <v>A</v>
      </c>
      <c r="U22" s="72" t="e">
        <f t="shared" si="4"/>
        <v>#VALUE!</v>
      </c>
      <c r="V22" s="72" t="str">
        <f>IF(OR('feuille de saisie_MATHS'!AJ20="A",'feuille de saisie_MATHS'!AJ20=""),"A",COUNTIF('feuille de saisie_MATHS'!AJ20:AJ20,1)+COUNTIF('feuille de saisie_MATHS'!AJ20:AJ20,2))</f>
        <v>A</v>
      </c>
      <c r="W22" s="72" t="e">
        <f t="shared" si="5"/>
        <v>#VALUE!</v>
      </c>
      <c r="X22" s="72" t="str">
        <f>IF(OR('feuille de saisie_MATHS'!AM20="A",'feuille de saisie_MATHS'!AM20=""),"A",COUNTIF('feuille de saisie_MATHS'!AM20:AM20,1)+COUNTIF('feuille de saisie_MATHS'!AM20:AM20,2))</f>
        <v>A</v>
      </c>
      <c r="Y22" s="72" t="e">
        <f t="shared" si="6"/>
        <v>#VALUE!</v>
      </c>
      <c r="Z22" s="72" t="str">
        <f>IF(OR('feuille de saisie_MATHS'!AU20="A",'feuille de saisie_MATHS'!AN20="",'feuille de saisie_MATHS'!AU20="A",'feuille de saisie_MATHS'!AN20=""),"A",COUNTIF('feuille de saisie_MATHS'!AN20:AU20,1)+COUNTIF('feuille de saisie_MATHS'!AN20:AU20,2))</f>
        <v>A</v>
      </c>
      <c r="AA22" s="72" t="e">
        <f t="shared" si="7"/>
        <v>#VALUE!</v>
      </c>
      <c r="AB22" s="72" t="str">
        <f>IF(OR('feuille de saisie_MATHS'!Q20="A",'feuille de saisie_MATHS'!W20="",'feuille de saisie_MATHS'!Q20="A",'feuille de saisie_MATHS'!W20=""),"A",COUNTIF('feuille de saisie_MATHS'!Q20:W20,1)+COUNTIF('feuille de saisie_MATHS'!Q20:W20,2))</f>
        <v>A</v>
      </c>
      <c r="AC22" s="72" t="e">
        <f t="shared" si="8"/>
        <v>#VALUE!</v>
      </c>
      <c r="AD22" s="72" t="str">
        <f>IF(OR('feuille de saisie_MATHS'!X20="A",'feuille de saisie_MATHS'!AA20="",'feuille de saisie_MATHS'!X20="A",'feuille de saisie_MATHS'!AA20=""),"A",COUNTIF('feuille de saisie_MATHS'!X20:AA20,1)+COUNTIF('feuille de saisie_MATHS'!X20:AA20,2))</f>
        <v>A</v>
      </c>
      <c r="AE22" s="72" t="e">
        <f t="shared" si="9"/>
        <v>#VALUE!</v>
      </c>
      <c r="AF22" s="72" t="str">
        <f>IF(OR('feuille de saisie_MATHS'!AB20="A",'feuille de saisie_MATHS'!AC20="",'feuille de saisie_MATHS'!AB20="A",'feuille de saisie_MATHS'!AC20=""),"A",COUNTIF('feuille de saisie_MATHS'!AB20:AC20,1)+COUNTIF('feuille de saisie_MATHS'!AB20:AC20,2))</f>
        <v>A</v>
      </c>
      <c r="AG22" s="72" t="e">
        <f t="shared" si="10"/>
        <v>#VALUE!</v>
      </c>
      <c r="AH22" s="72" t="str">
        <f>IF(OR('feuille de saisie_MATHS'!AD20="A",'feuille de saisie_MATHS'!AI20="",'feuille de saisie_MATHS'!AD20="A",'feuille de saisie_MATHS'!AI20=""),"A",COUNTIF('feuille de saisie_MATHS'!AD20:AI20,1)+COUNTIF('feuille de saisie_MATHS'!AD20:AI20,2))</f>
        <v>A</v>
      </c>
      <c r="AI22" s="76" t="e">
        <f t="shared" si="11"/>
        <v>#VALUE!</v>
      </c>
      <c r="AJ22" s="73" t="str">
        <f>IF(OR('résultats par compétences_MATHS'!AJ22="A",'résultats par compétences_MATHS'!AL22="A",'résultats par compétences_MATHS'!AN22="A"),"A",COUNTIF('feuille de saisie_MATHS'!AV20:BD20,1)+COUNTIF('feuille de saisie_MATHS'!AV20:BD20,2))</f>
        <v>A</v>
      </c>
      <c r="AK22" s="74" t="e">
        <f t="shared" si="12"/>
        <v>#VALUE!</v>
      </c>
      <c r="AL22" s="73" t="str">
        <f>IF(OR('résultats par compétences_MATHS'!AP22="A"),"A",COUNTIF('feuille de saisie_MATHS'!BE20:BH20,1)+COUNTIF('feuille de saisie_MATHS'!BE20:BH20,2))</f>
        <v>A</v>
      </c>
      <c r="AM22" s="74" t="e">
        <f t="shared" si="13"/>
        <v>#VALUE!</v>
      </c>
    </row>
    <row r="23" spans="1:39" ht="12.75" customHeight="1">
      <c r="A23" s="82">
        <f>'feuille de saisie_MATHS'!A21</f>
        <v>0</v>
      </c>
      <c r="B23" s="83">
        <f>'feuille de saisie_MATHS'!B21</f>
        <v>0</v>
      </c>
      <c r="C23" s="72">
        <f>'feuille de saisie_MATHS'!C21</f>
        <v>0</v>
      </c>
      <c r="D23" s="72">
        <f>'feuille de saisie_MATHS'!D21</f>
        <v>0</v>
      </c>
      <c r="E23" s="72">
        <f>'feuille de saisie_MATHS'!E21</f>
        <v>0</v>
      </c>
      <c r="F23" s="101">
        <f>COUNTIF('feuille de saisie_MATHS'!F21:BH21,1)+COUNTIF('feuille de saisie_MATHS'!F21:BH21,2)</f>
        <v>0</v>
      </c>
      <c r="G23" s="101" t="e">
        <f>F23/COUNTA('feuille de saisie_MATHS'!F21:BH21)*100</f>
        <v>#DIV/0!</v>
      </c>
      <c r="H23" s="99">
        <f>COUNTIF('feuille de saisie_MATHS'!F21:BH21,0)</f>
        <v>0</v>
      </c>
      <c r="I23" s="99" t="e">
        <f>H23/COUNTA('feuille de saisie_MATHS'!F21:BH21)*100</f>
        <v>#DIV/0!</v>
      </c>
      <c r="J23" s="103">
        <f>COUNTIF('feuille de saisie_MATHS'!F21:BH21,9)</f>
        <v>0</v>
      </c>
      <c r="K23" s="105" t="e">
        <f>J23/COUNTA('feuille de saisie_MATHS'!F21:BH21)*100</f>
        <v>#DIV/0!</v>
      </c>
      <c r="L23" s="75">
        <f>COUNTIF('feuille de saisie_MATHS'!F21:X21,9)</f>
        <v>0</v>
      </c>
      <c r="M23" s="76">
        <f t="shared" si="0"/>
        <v>0</v>
      </c>
      <c r="N23" s="73" t="str">
        <f>IF(OR('résultats par compétences_MATHS'!N23="A",'résultats par compétences_MATHS'!P23="A",'résultats par compétences_MATHS'!R23="A",'résultats par compétences_MATHS'!T23="A",'résultats par compétences_MATHS'!V23="A",'résultats par compétences_MATHS'!X23="A",'résultats par compétences_MATHS'!Z23="A",'résultats par compétences_MATHS'!AB23="A",'résultats par compétences_MATHS'!AD23="A",'résultats par compétences_MATHS'!AF23="A",'résultats par compétences_MATHS'!AH23="A"),"A",COUNTIF('feuille de saisie_MATHS'!F21:AU21,1)+COUNTIF('feuille de saisie_MATHS'!F21:AU21,2))</f>
        <v>A</v>
      </c>
      <c r="O23" s="74" t="e">
        <f t="shared" si="1"/>
        <v>#VALUE!</v>
      </c>
      <c r="P23" s="75" t="str">
        <f>IF(OR('feuille de saisie_MATHS'!L21="A",'feuille de saisie_MATHS'!N21=""),"A",COUNTIF('feuille de saisie_MATHS'!L21:N21,1)+COUNTIF('feuille de saisie_MATHS'!L21:N21,2))</f>
        <v>A</v>
      </c>
      <c r="Q23" s="72" t="e">
        <f t="shared" si="2"/>
        <v>#VALUE!</v>
      </c>
      <c r="R23" s="72" t="str">
        <f>IF(OR('feuille de saisie_MATHS'!O21="A",'feuille de saisie_MATHS'!O21=""),"A",COUNTIF('feuille de saisie_MATHS'!O21:O21,1)+COUNTIF('feuille de saisie_MATHS'!O21:O21,2))</f>
        <v>A</v>
      </c>
      <c r="S23" s="72" t="e">
        <f t="shared" si="3"/>
        <v>#VALUE!</v>
      </c>
      <c r="T23" s="72" t="str">
        <f>IF(OR('feuille de saisie_MATHS'!P21="A",'feuille de saisie_MATHS'!P21=""),"A",COUNTIF('feuille de saisie_MATHS'!P21:P21,1)+COUNTIF('feuille de saisie_MATHS'!P21:P21,2))</f>
        <v>A</v>
      </c>
      <c r="U23" s="72" t="e">
        <f t="shared" si="4"/>
        <v>#VALUE!</v>
      </c>
      <c r="V23" s="72" t="str">
        <f>IF(OR('feuille de saisie_MATHS'!AJ21="A",'feuille de saisie_MATHS'!AJ21=""),"A",COUNTIF('feuille de saisie_MATHS'!AJ21:AJ21,1)+COUNTIF('feuille de saisie_MATHS'!AJ21:AJ21,2))</f>
        <v>A</v>
      </c>
      <c r="W23" s="72" t="e">
        <f t="shared" si="5"/>
        <v>#VALUE!</v>
      </c>
      <c r="X23" s="72" t="str">
        <f>IF(OR('feuille de saisie_MATHS'!AM21="A",'feuille de saisie_MATHS'!AM21=""),"A",COUNTIF('feuille de saisie_MATHS'!AM21:AM21,1)+COUNTIF('feuille de saisie_MATHS'!AM21:AM21,2))</f>
        <v>A</v>
      </c>
      <c r="Y23" s="72" t="e">
        <f t="shared" si="6"/>
        <v>#VALUE!</v>
      </c>
      <c r="Z23" s="72" t="str">
        <f>IF(OR('feuille de saisie_MATHS'!AU21="A",'feuille de saisie_MATHS'!AN21="",'feuille de saisie_MATHS'!AU21="A",'feuille de saisie_MATHS'!AN21=""),"A",COUNTIF('feuille de saisie_MATHS'!AN21:AU21,1)+COUNTIF('feuille de saisie_MATHS'!AN21:AU21,2))</f>
        <v>A</v>
      </c>
      <c r="AA23" s="72" t="e">
        <f t="shared" si="7"/>
        <v>#VALUE!</v>
      </c>
      <c r="AB23" s="72" t="str">
        <f>IF(OR('feuille de saisie_MATHS'!Q21="A",'feuille de saisie_MATHS'!W21="",'feuille de saisie_MATHS'!Q21="A",'feuille de saisie_MATHS'!W21=""),"A",COUNTIF('feuille de saisie_MATHS'!Q21:W21,1)+COUNTIF('feuille de saisie_MATHS'!Q21:W21,2))</f>
        <v>A</v>
      </c>
      <c r="AC23" s="72" t="e">
        <f t="shared" si="8"/>
        <v>#VALUE!</v>
      </c>
      <c r="AD23" s="72" t="str">
        <f>IF(OR('feuille de saisie_MATHS'!X21="A",'feuille de saisie_MATHS'!AA21="",'feuille de saisie_MATHS'!X21="A",'feuille de saisie_MATHS'!AA21=""),"A",COUNTIF('feuille de saisie_MATHS'!X21:AA21,1)+COUNTIF('feuille de saisie_MATHS'!X21:AA21,2))</f>
        <v>A</v>
      </c>
      <c r="AE23" s="72" t="e">
        <f t="shared" si="9"/>
        <v>#VALUE!</v>
      </c>
      <c r="AF23" s="72" t="str">
        <f>IF(OR('feuille de saisie_MATHS'!AB21="A",'feuille de saisie_MATHS'!AC21="",'feuille de saisie_MATHS'!AB21="A",'feuille de saisie_MATHS'!AC21=""),"A",COUNTIF('feuille de saisie_MATHS'!AB21:AC21,1)+COUNTIF('feuille de saisie_MATHS'!AB21:AC21,2))</f>
        <v>A</v>
      </c>
      <c r="AG23" s="72" t="e">
        <f t="shared" si="10"/>
        <v>#VALUE!</v>
      </c>
      <c r="AH23" s="72" t="str">
        <f>IF(OR('feuille de saisie_MATHS'!AD21="A",'feuille de saisie_MATHS'!AI21="",'feuille de saisie_MATHS'!AD21="A",'feuille de saisie_MATHS'!AI21=""),"A",COUNTIF('feuille de saisie_MATHS'!AD21:AI21,1)+COUNTIF('feuille de saisie_MATHS'!AD21:AI21,2))</f>
        <v>A</v>
      </c>
      <c r="AI23" s="76" t="e">
        <f t="shared" si="11"/>
        <v>#VALUE!</v>
      </c>
      <c r="AJ23" s="73" t="str">
        <f>IF(OR('résultats par compétences_MATHS'!AJ23="A",'résultats par compétences_MATHS'!AL23="A",'résultats par compétences_MATHS'!AN23="A"),"A",COUNTIF('feuille de saisie_MATHS'!AV21:BD21,1)+COUNTIF('feuille de saisie_MATHS'!AV21:BD21,2))</f>
        <v>A</v>
      </c>
      <c r="AK23" s="74" t="e">
        <f t="shared" si="12"/>
        <v>#VALUE!</v>
      </c>
      <c r="AL23" s="73" t="str">
        <f>IF(OR('résultats par compétences_MATHS'!AP23="A"),"A",COUNTIF('feuille de saisie_MATHS'!BE21:BH21,1)+COUNTIF('feuille de saisie_MATHS'!BE21:BH21,2))</f>
        <v>A</v>
      </c>
      <c r="AM23" s="74" t="e">
        <f t="shared" si="13"/>
        <v>#VALUE!</v>
      </c>
    </row>
    <row r="24" spans="1:39" ht="12.75" customHeight="1">
      <c r="A24" s="82">
        <f>'feuille de saisie_MATHS'!A22</f>
        <v>0</v>
      </c>
      <c r="B24" s="83">
        <f>'feuille de saisie_MATHS'!B22</f>
        <v>0</v>
      </c>
      <c r="C24" s="72">
        <f>'feuille de saisie_MATHS'!C22</f>
        <v>0</v>
      </c>
      <c r="D24" s="72">
        <f>'feuille de saisie_MATHS'!D22</f>
        <v>0</v>
      </c>
      <c r="E24" s="72">
        <f>'feuille de saisie_MATHS'!E22</f>
        <v>0</v>
      </c>
      <c r="F24" s="101">
        <f>COUNTIF('feuille de saisie_MATHS'!F22:BH22,1)+COUNTIF('feuille de saisie_MATHS'!F22:BH22,2)</f>
        <v>0</v>
      </c>
      <c r="G24" s="101" t="e">
        <f>F24/COUNTA('feuille de saisie_MATHS'!F22:BH22)*100</f>
        <v>#DIV/0!</v>
      </c>
      <c r="H24" s="99">
        <f>COUNTIF('feuille de saisie_MATHS'!F22:BH22,0)</f>
        <v>0</v>
      </c>
      <c r="I24" s="99" t="e">
        <f>H24/COUNTA('feuille de saisie_MATHS'!F22:BH22)*100</f>
        <v>#DIV/0!</v>
      </c>
      <c r="J24" s="103">
        <f>COUNTIF('feuille de saisie_MATHS'!F22:BH22,9)</f>
        <v>0</v>
      </c>
      <c r="K24" s="105" t="e">
        <f>J24/COUNTA('feuille de saisie_MATHS'!F22:BH22)*100</f>
        <v>#DIV/0!</v>
      </c>
      <c r="L24" s="75">
        <f>COUNTIF('feuille de saisie_MATHS'!F22:X22,9)</f>
        <v>0</v>
      </c>
      <c r="M24" s="76">
        <f t="shared" si="0"/>
        <v>0</v>
      </c>
      <c r="N24" s="73" t="str">
        <f>IF(OR('résultats par compétences_MATHS'!N24="A",'résultats par compétences_MATHS'!P24="A",'résultats par compétences_MATHS'!R24="A",'résultats par compétences_MATHS'!T24="A",'résultats par compétences_MATHS'!V24="A",'résultats par compétences_MATHS'!X24="A",'résultats par compétences_MATHS'!Z24="A",'résultats par compétences_MATHS'!AB24="A",'résultats par compétences_MATHS'!AD24="A",'résultats par compétences_MATHS'!AF24="A",'résultats par compétences_MATHS'!AH24="A"),"A",COUNTIF('feuille de saisie_MATHS'!F22:AU22,1)+COUNTIF('feuille de saisie_MATHS'!F22:AU22,2))</f>
        <v>A</v>
      </c>
      <c r="O24" s="74" t="e">
        <f t="shared" si="1"/>
        <v>#VALUE!</v>
      </c>
      <c r="P24" s="75" t="str">
        <f>IF(OR('feuille de saisie_MATHS'!L22="A",'feuille de saisie_MATHS'!N22=""),"A",COUNTIF('feuille de saisie_MATHS'!L22:N22,1)+COUNTIF('feuille de saisie_MATHS'!L22:N22,2))</f>
        <v>A</v>
      </c>
      <c r="Q24" s="72" t="e">
        <f t="shared" si="2"/>
        <v>#VALUE!</v>
      </c>
      <c r="R24" s="72" t="str">
        <f>IF(OR('feuille de saisie_MATHS'!O22="A",'feuille de saisie_MATHS'!O22=""),"A",COUNTIF('feuille de saisie_MATHS'!O22:O22,1)+COUNTIF('feuille de saisie_MATHS'!O22:O22,2))</f>
        <v>A</v>
      </c>
      <c r="S24" s="72" t="e">
        <f t="shared" si="3"/>
        <v>#VALUE!</v>
      </c>
      <c r="T24" s="72" t="str">
        <f>IF(OR('feuille de saisie_MATHS'!P22="A",'feuille de saisie_MATHS'!P22=""),"A",COUNTIF('feuille de saisie_MATHS'!P22:P22,1)+COUNTIF('feuille de saisie_MATHS'!P22:P22,2))</f>
        <v>A</v>
      </c>
      <c r="U24" s="72" t="e">
        <f t="shared" si="4"/>
        <v>#VALUE!</v>
      </c>
      <c r="V24" s="72" t="str">
        <f>IF(OR('feuille de saisie_MATHS'!AJ22="A",'feuille de saisie_MATHS'!AJ22=""),"A",COUNTIF('feuille de saisie_MATHS'!AJ22:AJ22,1)+COUNTIF('feuille de saisie_MATHS'!AJ22:AJ22,2))</f>
        <v>A</v>
      </c>
      <c r="W24" s="72" t="e">
        <f t="shared" si="5"/>
        <v>#VALUE!</v>
      </c>
      <c r="X24" s="72" t="str">
        <f>IF(OR('feuille de saisie_MATHS'!AM22="A",'feuille de saisie_MATHS'!AM22=""),"A",COUNTIF('feuille de saisie_MATHS'!AM22:AM22,1)+COUNTIF('feuille de saisie_MATHS'!AM22:AM22,2))</f>
        <v>A</v>
      </c>
      <c r="Y24" s="72" t="e">
        <f t="shared" si="6"/>
        <v>#VALUE!</v>
      </c>
      <c r="Z24" s="72" t="str">
        <f>IF(OR('feuille de saisie_MATHS'!AU22="A",'feuille de saisie_MATHS'!AN22="",'feuille de saisie_MATHS'!AU22="A",'feuille de saisie_MATHS'!AN22=""),"A",COUNTIF('feuille de saisie_MATHS'!AN22:AU22,1)+COUNTIF('feuille de saisie_MATHS'!AN22:AU22,2))</f>
        <v>A</v>
      </c>
      <c r="AA24" s="72" t="e">
        <f t="shared" si="7"/>
        <v>#VALUE!</v>
      </c>
      <c r="AB24" s="72" t="str">
        <f>IF(OR('feuille de saisie_MATHS'!Q22="A",'feuille de saisie_MATHS'!W22="",'feuille de saisie_MATHS'!Q22="A",'feuille de saisie_MATHS'!W22=""),"A",COUNTIF('feuille de saisie_MATHS'!Q22:W22,1)+COUNTIF('feuille de saisie_MATHS'!Q22:W22,2))</f>
        <v>A</v>
      </c>
      <c r="AC24" s="72" t="e">
        <f t="shared" si="8"/>
        <v>#VALUE!</v>
      </c>
      <c r="AD24" s="72" t="str">
        <f>IF(OR('feuille de saisie_MATHS'!X22="A",'feuille de saisie_MATHS'!AA22="",'feuille de saisie_MATHS'!X22="A",'feuille de saisie_MATHS'!AA22=""),"A",COUNTIF('feuille de saisie_MATHS'!X22:AA22,1)+COUNTIF('feuille de saisie_MATHS'!X22:AA22,2))</f>
        <v>A</v>
      </c>
      <c r="AE24" s="72" t="e">
        <f t="shared" si="9"/>
        <v>#VALUE!</v>
      </c>
      <c r="AF24" s="72" t="str">
        <f>IF(OR('feuille de saisie_MATHS'!AB22="A",'feuille de saisie_MATHS'!AC22="",'feuille de saisie_MATHS'!AB22="A",'feuille de saisie_MATHS'!AC22=""),"A",COUNTIF('feuille de saisie_MATHS'!AB22:AC22,1)+COUNTIF('feuille de saisie_MATHS'!AB22:AC22,2))</f>
        <v>A</v>
      </c>
      <c r="AG24" s="72" t="e">
        <f t="shared" si="10"/>
        <v>#VALUE!</v>
      </c>
      <c r="AH24" s="72" t="str">
        <f>IF(OR('feuille de saisie_MATHS'!AD22="A",'feuille de saisie_MATHS'!AI22="",'feuille de saisie_MATHS'!AD22="A",'feuille de saisie_MATHS'!AI22=""),"A",COUNTIF('feuille de saisie_MATHS'!AD22:AI22,1)+COUNTIF('feuille de saisie_MATHS'!AD22:AI22,2))</f>
        <v>A</v>
      </c>
      <c r="AI24" s="76" t="e">
        <f t="shared" si="11"/>
        <v>#VALUE!</v>
      </c>
      <c r="AJ24" s="73" t="str">
        <f>IF(OR('résultats par compétences_MATHS'!AJ24="A",'résultats par compétences_MATHS'!AL24="A",'résultats par compétences_MATHS'!AN24="A"),"A",COUNTIF('feuille de saisie_MATHS'!AV22:BD22,1)+COUNTIF('feuille de saisie_MATHS'!AV22:BD22,2))</f>
        <v>A</v>
      </c>
      <c r="AK24" s="74" t="e">
        <f t="shared" si="12"/>
        <v>#VALUE!</v>
      </c>
      <c r="AL24" s="73" t="str">
        <f>IF(OR('résultats par compétences_MATHS'!AP24="A"),"A",COUNTIF('feuille de saisie_MATHS'!BE22:BH22,1)+COUNTIF('feuille de saisie_MATHS'!BE22:BH22,2))</f>
        <v>A</v>
      </c>
      <c r="AM24" s="74" t="e">
        <f t="shared" si="13"/>
        <v>#VALUE!</v>
      </c>
    </row>
    <row r="25" spans="1:39" ht="12.75" customHeight="1">
      <c r="A25" s="82">
        <f>'feuille de saisie_MATHS'!A23</f>
        <v>0</v>
      </c>
      <c r="B25" s="83">
        <f>'feuille de saisie_MATHS'!B23</f>
        <v>0</v>
      </c>
      <c r="C25" s="72">
        <f>'feuille de saisie_MATHS'!C23</f>
        <v>0</v>
      </c>
      <c r="D25" s="72">
        <f>'feuille de saisie_MATHS'!D23</f>
        <v>0</v>
      </c>
      <c r="E25" s="72">
        <f>'feuille de saisie_MATHS'!E23</f>
        <v>0</v>
      </c>
      <c r="F25" s="101">
        <f>COUNTIF('feuille de saisie_MATHS'!F23:BH23,1)+COUNTIF('feuille de saisie_MATHS'!F23:BH23,2)</f>
        <v>0</v>
      </c>
      <c r="G25" s="101" t="e">
        <f>F25/COUNTA('feuille de saisie_MATHS'!F23:BH23)*100</f>
        <v>#DIV/0!</v>
      </c>
      <c r="H25" s="99">
        <f>COUNTIF('feuille de saisie_MATHS'!F23:BH23,0)</f>
        <v>0</v>
      </c>
      <c r="I25" s="99" t="e">
        <f>H25/COUNTA('feuille de saisie_MATHS'!F23:BH23)*100</f>
        <v>#DIV/0!</v>
      </c>
      <c r="J25" s="103">
        <f>COUNTIF('feuille de saisie_MATHS'!F23:BH23,9)</f>
        <v>0</v>
      </c>
      <c r="K25" s="105" t="e">
        <f>J25/COUNTA('feuille de saisie_MATHS'!F23:BH23)*100</f>
        <v>#DIV/0!</v>
      </c>
      <c r="L25" s="75">
        <f>COUNTIF('feuille de saisie_MATHS'!F23:X23,9)</f>
        <v>0</v>
      </c>
      <c r="M25" s="76">
        <f t="shared" si="0"/>
        <v>0</v>
      </c>
      <c r="N25" s="73" t="str">
        <f>IF(OR('résultats par compétences_MATHS'!N25="A",'résultats par compétences_MATHS'!P25="A",'résultats par compétences_MATHS'!R25="A",'résultats par compétences_MATHS'!T25="A",'résultats par compétences_MATHS'!V25="A",'résultats par compétences_MATHS'!X25="A",'résultats par compétences_MATHS'!Z25="A",'résultats par compétences_MATHS'!AB25="A",'résultats par compétences_MATHS'!AD25="A",'résultats par compétences_MATHS'!AF25="A",'résultats par compétences_MATHS'!AH25="A"),"A",COUNTIF('feuille de saisie_MATHS'!F23:AU23,1)+COUNTIF('feuille de saisie_MATHS'!F23:AU23,2))</f>
        <v>A</v>
      </c>
      <c r="O25" s="74" t="e">
        <f t="shared" si="1"/>
        <v>#VALUE!</v>
      </c>
      <c r="P25" s="75" t="str">
        <f>IF(OR('feuille de saisie_MATHS'!L23="A",'feuille de saisie_MATHS'!N23=""),"A",COUNTIF('feuille de saisie_MATHS'!L23:N23,1)+COUNTIF('feuille de saisie_MATHS'!L23:N23,2))</f>
        <v>A</v>
      </c>
      <c r="Q25" s="72" t="e">
        <f t="shared" si="2"/>
        <v>#VALUE!</v>
      </c>
      <c r="R25" s="72" t="str">
        <f>IF(OR('feuille de saisie_MATHS'!O23="A",'feuille de saisie_MATHS'!O23=""),"A",COUNTIF('feuille de saisie_MATHS'!O23:O23,1)+COUNTIF('feuille de saisie_MATHS'!O23:O23,2))</f>
        <v>A</v>
      </c>
      <c r="S25" s="72" t="e">
        <f t="shared" si="3"/>
        <v>#VALUE!</v>
      </c>
      <c r="T25" s="72" t="str">
        <f>IF(OR('feuille de saisie_MATHS'!P23="A",'feuille de saisie_MATHS'!P23=""),"A",COUNTIF('feuille de saisie_MATHS'!P23:P23,1)+COUNTIF('feuille de saisie_MATHS'!P23:P23,2))</f>
        <v>A</v>
      </c>
      <c r="U25" s="72" t="e">
        <f t="shared" si="4"/>
        <v>#VALUE!</v>
      </c>
      <c r="V25" s="72" t="str">
        <f>IF(OR('feuille de saisie_MATHS'!AJ23="A",'feuille de saisie_MATHS'!AJ23=""),"A",COUNTIF('feuille de saisie_MATHS'!AJ23:AJ23,1)+COUNTIF('feuille de saisie_MATHS'!AJ23:AJ23,2))</f>
        <v>A</v>
      </c>
      <c r="W25" s="72" t="e">
        <f t="shared" si="5"/>
        <v>#VALUE!</v>
      </c>
      <c r="X25" s="72" t="str">
        <f>IF(OR('feuille de saisie_MATHS'!AM23="A",'feuille de saisie_MATHS'!AM23=""),"A",COUNTIF('feuille de saisie_MATHS'!AM23:AM23,1)+COUNTIF('feuille de saisie_MATHS'!AM23:AM23,2))</f>
        <v>A</v>
      </c>
      <c r="Y25" s="72" t="e">
        <f t="shared" si="6"/>
        <v>#VALUE!</v>
      </c>
      <c r="Z25" s="72" t="str">
        <f>IF(OR('feuille de saisie_MATHS'!AU23="A",'feuille de saisie_MATHS'!AN23="",'feuille de saisie_MATHS'!AU23="A",'feuille de saisie_MATHS'!AN23=""),"A",COUNTIF('feuille de saisie_MATHS'!AN23:AU23,1)+COUNTIF('feuille de saisie_MATHS'!AN23:AU23,2))</f>
        <v>A</v>
      </c>
      <c r="AA25" s="72" t="e">
        <f t="shared" si="7"/>
        <v>#VALUE!</v>
      </c>
      <c r="AB25" s="72" t="str">
        <f>IF(OR('feuille de saisie_MATHS'!Q23="A",'feuille de saisie_MATHS'!W23="",'feuille de saisie_MATHS'!Q23="A",'feuille de saisie_MATHS'!W23=""),"A",COUNTIF('feuille de saisie_MATHS'!Q23:W23,1)+COUNTIF('feuille de saisie_MATHS'!Q23:W23,2))</f>
        <v>A</v>
      </c>
      <c r="AC25" s="72" t="e">
        <f t="shared" si="8"/>
        <v>#VALUE!</v>
      </c>
      <c r="AD25" s="72" t="str">
        <f>IF(OR('feuille de saisie_MATHS'!X23="A",'feuille de saisie_MATHS'!AA23="",'feuille de saisie_MATHS'!X23="A",'feuille de saisie_MATHS'!AA23=""),"A",COUNTIF('feuille de saisie_MATHS'!X23:AA23,1)+COUNTIF('feuille de saisie_MATHS'!X23:AA23,2))</f>
        <v>A</v>
      </c>
      <c r="AE25" s="72" t="e">
        <f t="shared" si="9"/>
        <v>#VALUE!</v>
      </c>
      <c r="AF25" s="72" t="str">
        <f>IF(OR('feuille de saisie_MATHS'!AB23="A",'feuille de saisie_MATHS'!AC23="",'feuille de saisie_MATHS'!AB23="A",'feuille de saisie_MATHS'!AC23=""),"A",COUNTIF('feuille de saisie_MATHS'!AB23:AC23,1)+COUNTIF('feuille de saisie_MATHS'!AB23:AC23,2))</f>
        <v>A</v>
      </c>
      <c r="AG25" s="72" t="e">
        <f t="shared" si="10"/>
        <v>#VALUE!</v>
      </c>
      <c r="AH25" s="72" t="str">
        <f>IF(OR('feuille de saisie_MATHS'!AD23="A",'feuille de saisie_MATHS'!AI23="",'feuille de saisie_MATHS'!AD23="A",'feuille de saisie_MATHS'!AI23=""),"A",COUNTIF('feuille de saisie_MATHS'!AD23:AI23,1)+COUNTIF('feuille de saisie_MATHS'!AD23:AI23,2))</f>
        <v>A</v>
      </c>
      <c r="AI25" s="76" t="e">
        <f t="shared" si="11"/>
        <v>#VALUE!</v>
      </c>
      <c r="AJ25" s="73" t="str">
        <f>IF(OR('résultats par compétences_MATHS'!AJ25="A",'résultats par compétences_MATHS'!AL25="A",'résultats par compétences_MATHS'!AN25="A"),"A",COUNTIF('feuille de saisie_MATHS'!AV23:BD23,1)+COUNTIF('feuille de saisie_MATHS'!AV23:BD23,2))</f>
        <v>A</v>
      </c>
      <c r="AK25" s="74" t="e">
        <f t="shared" si="12"/>
        <v>#VALUE!</v>
      </c>
      <c r="AL25" s="73" t="str">
        <f>IF(OR('résultats par compétences_MATHS'!AP25="A"),"A",COUNTIF('feuille de saisie_MATHS'!BE23:BH23,1)+COUNTIF('feuille de saisie_MATHS'!BE23:BH23,2))</f>
        <v>A</v>
      </c>
      <c r="AM25" s="74" t="e">
        <f t="shared" si="13"/>
        <v>#VALUE!</v>
      </c>
    </row>
    <row r="26" spans="1:39" ht="12.75" customHeight="1">
      <c r="A26" s="82">
        <f>'feuille de saisie_MATHS'!A24</f>
        <v>0</v>
      </c>
      <c r="B26" s="83">
        <f>'feuille de saisie_MATHS'!B24</f>
        <v>0</v>
      </c>
      <c r="C26" s="72">
        <f>'feuille de saisie_MATHS'!C24</f>
        <v>0</v>
      </c>
      <c r="D26" s="72">
        <f>'feuille de saisie_MATHS'!D24</f>
        <v>0</v>
      </c>
      <c r="E26" s="72">
        <f>'feuille de saisie_MATHS'!E24</f>
        <v>0</v>
      </c>
      <c r="F26" s="101">
        <f>COUNTIF('feuille de saisie_MATHS'!F24:BH24,1)+COUNTIF('feuille de saisie_MATHS'!F24:BH24,2)</f>
        <v>0</v>
      </c>
      <c r="G26" s="101" t="e">
        <f>F26/COUNTA('feuille de saisie_MATHS'!F24:BH24)*100</f>
        <v>#DIV/0!</v>
      </c>
      <c r="H26" s="99">
        <f>COUNTIF('feuille de saisie_MATHS'!F24:BH24,0)</f>
        <v>0</v>
      </c>
      <c r="I26" s="99" t="e">
        <f>H26/COUNTA('feuille de saisie_MATHS'!F24:BH24)*100</f>
        <v>#DIV/0!</v>
      </c>
      <c r="J26" s="103">
        <f>COUNTIF('feuille de saisie_MATHS'!F24:BH24,9)</f>
        <v>0</v>
      </c>
      <c r="K26" s="105" t="e">
        <f>J26/COUNTA('feuille de saisie_MATHS'!F24:BH24)*100</f>
        <v>#DIV/0!</v>
      </c>
      <c r="L26" s="75">
        <f>COUNTIF('feuille de saisie_MATHS'!F24:X24,9)</f>
        <v>0</v>
      </c>
      <c r="M26" s="76">
        <f t="shared" si="0"/>
        <v>0</v>
      </c>
      <c r="N26" s="73" t="str">
        <f>IF(OR('résultats par compétences_MATHS'!N26="A",'résultats par compétences_MATHS'!P26="A",'résultats par compétences_MATHS'!R26="A",'résultats par compétences_MATHS'!T26="A",'résultats par compétences_MATHS'!V26="A",'résultats par compétences_MATHS'!X26="A",'résultats par compétences_MATHS'!Z26="A",'résultats par compétences_MATHS'!AB26="A",'résultats par compétences_MATHS'!AD26="A",'résultats par compétences_MATHS'!AF26="A",'résultats par compétences_MATHS'!AH26="A"),"A",COUNTIF('feuille de saisie_MATHS'!F24:AU24,1)+COUNTIF('feuille de saisie_MATHS'!F24:AU24,2))</f>
        <v>A</v>
      </c>
      <c r="O26" s="74" t="e">
        <f t="shared" si="1"/>
        <v>#VALUE!</v>
      </c>
      <c r="P26" s="75" t="str">
        <f>IF(OR('feuille de saisie_MATHS'!L24="A",'feuille de saisie_MATHS'!N24=""),"A",COUNTIF('feuille de saisie_MATHS'!L24:N24,1)+COUNTIF('feuille de saisie_MATHS'!L24:N24,2))</f>
        <v>A</v>
      </c>
      <c r="Q26" s="72" t="e">
        <f t="shared" si="2"/>
        <v>#VALUE!</v>
      </c>
      <c r="R26" s="72" t="str">
        <f>IF(OR('feuille de saisie_MATHS'!O24="A",'feuille de saisie_MATHS'!O24=""),"A",COUNTIF('feuille de saisie_MATHS'!O24:O24,1)+COUNTIF('feuille de saisie_MATHS'!O24:O24,2))</f>
        <v>A</v>
      </c>
      <c r="S26" s="72" t="e">
        <f t="shared" si="3"/>
        <v>#VALUE!</v>
      </c>
      <c r="T26" s="72" t="str">
        <f>IF(OR('feuille de saisie_MATHS'!P24="A",'feuille de saisie_MATHS'!P24=""),"A",COUNTIF('feuille de saisie_MATHS'!P24:P24,1)+COUNTIF('feuille de saisie_MATHS'!P24:P24,2))</f>
        <v>A</v>
      </c>
      <c r="U26" s="72" t="e">
        <f t="shared" si="4"/>
        <v>#VALUE!</v>
      </c>
      <c r="V26" s="72" t="str">
        <f>IF(OR('feuille de saisie_MATHS'!AJ24="A",'feuille de saisie_MATHS'!AJ24=""),"A",COUNTIF('feuille de saisie_MATHS'!AJ24:AJ24,1)+COUNTIF('feuille de saisie_MATHS'!AJ24:AJ24,2))</f>
        <v>A</v>
      </c>
      <c r="W26" s="72" t="e">
        <f t="shared" si="5"/>
        <v>#VALUE!</v>
      </c>
      <c r="X26" s="72" t="str">
        <f>IF(OR('feuille de saisie_MATHS'!AM24="A",'feuille de saisie_MATHS'!AM24=""),"A",COUNTIF('feuille de saisie_MATHS'!AM24:AM24,1)+COUNTIF('feuille de saisie_MATHS'!AM24:AM24,2))</f>
        <v>A</v>
      </c>
      <c r="Y26" s="72" t="e">
        <f t="shared" si="6"/>
        <v>#VALUE!</v>
      </c>
      <c r="Z26" s="72" t="str">
        <f>IF(OR('feuille de saisie_MATHS'!AU24="A",'feuille de saisie_MATHS'!AN24="",'feuille de saisie_MATHS'!AU24="A",'feuille de saisie_MATHS'!AN24=""),"A",COUNTIF('feuille de saisie_MATHS'!AN24:AU24,1)+COUNTIF('feuille de saisie_MATHS'!AN24:AU24,2))</f>
        <v>A</v>
      </c>
      <c r="AA26" s="72" t="e">
        <f t="shared" si="7"/>
        <v>#VALUE!</v>
      </c>
      <c r="AB26" s="72" t="str">
        <f>IF(OR('feuille de saisie_MATHS'!Q24="A",'feuille de saisie_MATHS'!W24="",'feuille de saisie_MATHS'!Q24="A",'feuille de saisie_MATHS'!W24=""),"A",COUNTIF('feuille de saisie_MATHS'!Q24:W24,1)+COUNTIF('feuille de saisie_MATHS'!Q24:W24,2))</f>
        <v>A</v>
      </c>
      <c r="AC26" s="72" t="e">
        <f t="shared" si="8"/>
        <v>#VALUE!</v>
      </c>
      <c r="AD26" s="72" t="str">
        <f>IF(OR('feuille de saisie_MATHS'!X24="A",'feuille de saisie_MATHS'!AA24="",'feuille de saisie_MATHS'!X24="A",'feuille de saisie_MATHS'!AA24=""),"A",COUNTIF('feuille de saisie_MATHS'!X24:AA24,1)+COUNTIF('feuille de saisie_MATHS'!X24:AA24,2))</f>
        <v>A</v>
      </c>
      <c r="AE26" s="72" t="e">
        <f t="shared" si="9"/>
        <v>#VALUE!</v>
      </c>
      <c r="AF26" s="72" t="str">
        <f>IF(OR('feuille de saisie_MATHS'!AB24="A",'feuille de saisie_MATHS'!AC24="",'feuille de saisie_MATHS'!AB24="A",'feuille de saisie_MATHS'!AC24=""),"A",COUNTIF('feuille de saisie_MATHS'!AB24:AC24,1)+COUNTIF('feuille de saisie_MATHS'!AB24:AC24,2))</f>
        <v>A</v>
      </c>
      <c r="AG26" s="72" t="e">
        <f t="shared" si="10"/>
        <v>#VALUE!</v>
      </c>
      <c r="AH26" s="72" t="str">
        <f>IF(OR('feuille de saisie_MATHS'!AD24="A",'feuille de saisie_MATHS'!AI24="",'feuille de saisie_MATHS'!AD24="A",'feuille de saisie_MATHS'!AI24=""),"A",COUNTIF('feuille de saisie_MATHS'!AD24:AI24,1)+COUNTIF('feuille de saisie_MATHS'!AD24:AI24,2))</f>
        <v>A</v>
      </c>
      <c r="AI26" s="76" t="e">
        <f t="shared" si="11"/>
        <v>#VALUE!</v>
      </c>
      <c r="AJ26" s="73" t="str">
        <f>IF(OR('résultats par compétences_MATHS'!AJ26="A",'résultats par compétences_MATHS'!AL26="A",'résultats par compétences_MATHS'!AN26="A"),"A",COUNTIF('feuille de saisie_MATHS'!AV24:BD24,1)+COUNTIF('feuille de saisie_MATHS'!AV24:BD24,2))</f>
        <v>A</v>
      </c>
      <c r="AK26" s="74" t="e">
        <f t="shared" si="12"/>
        <v>#VALUE!</v>
      </c>
      <c r="AL26" s="73" t="str">
        <f>IF(OR('résultats par compétences_MATHS'!AP26="A"),"A",COUNTIF('feuille de saisie_MATHS'!BE24:BH24,1)+COUNTIF('feuille de saisie_MATHS'!BE24:BH24,2))</f>
        <v>A</v>
      </c>
      <c r="AM26" s="74" t="e">
        <f t="shared" si="13"/>
        <v>#VALUE!</v>
      </c>
    </row>
    <row r="27" spans="1:39" ht="12.75">
      <c r="A27" s="82">
        <f>'feuille de saisie_MATHS'!A25</f>
        <v>0</v>
      </c>
      <c r="B27" s="83">
        <f>'feuille de saisie_MATHS'!B25</f>
        <v>0</v>
      </c>
      <c r="C27" s="72">
        <f>'feuille de saisie_MATHS'!C25</f>
        <v>0</v>
      </c>
      <c r="D27" s="72">
        <f>'feuille de saisie_MATHS'!D25</f>
        <v>0</v>
      </c>
      <c r="E27" s="72">
        <f>'feuille de saisie_MATHS'!E25</f>
        <v>0</v>
      </c>
      <c r="F27" s="101">
        <f>COUNTIF('feuille de saisie_MATHS'!F25:BH25,1)+COUNTIF('feuille de saisie_MATHS'!F25:BH25,2)</f>
        <v>0</v>
      </c>
      <c r="G27" s="101" t="e">
        <f>F27/COUNTA('feuille de saisie_MATHS'!F25:BH25)*100</f>
        <v>#DIV/0!</v>
      </c>
      <c r="H27" s="99">
        <f>COUNTIF('feuille de saisie_MATHS'!F25:BH25,0)</f>
        <v>0</v>
      </c>
      <c r="I27" s="99" t="e">
        <f>H27/COUNTA('feuille de saisie_MATHS'!F25:BH25)*100</f>
        <v>#DIV/0!</v>
      </c>
      <c r="J27" s="103">
        <f>COUNTIF('feuille de saisie_MATHS'!F25:BH25,9)</f>
        <v>0</v>
      </c>
      <c r="K27" s="105" t="e">
        <f>J27/COUNTA('feuille de saisie_MATHS'!F25:BH25)*100</f>
        <v>#DIV/0!</v>
      </c>
      <c r="L27" s="75"/>
      <c r="M27" s="76"/>
      <c r="N27" s="73" t="str">
        <f>IF(OR('résultats par compétences_MATHS'!N27="A",'résultats par compétences_MATHS'!P27="A",'résultats par compétences_MATHS'!R27="A",'résultats par compétences_MATHS'!T27="A",'résultats par compétences_MATHS'!V27="A",'résultats par compétences_MATHS'!X27="A",'résultats par compétences_MATHS'!Z27="A",'résultats par compétences_MATHS'!AB27="A",'résultats par compétences_MATHS'!AD27="A",'résultats par compétences_MATHS'!AF27="A",'résultats par compétences_MATHS'!AH27="A"),"A",COUNTIF('feuille de saisie_MATHS'!F25:AU25,1)+COUNTIF('feuille de saisie_MATHS'!F25:AU25,2))</f>
        <v>A</v>
      </c>
      <c r="O27" s="74" t="e">
        <f t="shared" si="1"/>
        <v>#VALUE!</v>
      </c>
      <c r="P27" s="75" t="str">
        <f>IF(OR('feuille de saisie_MATHS'!L25="A",'feuille de saisie_MATHS'!N25=""),"A",COUNTIF('feuille de saisie_MATHS'!L25:N25,1)+COUNTIF('feuille de saisie_MATHS'!L25:N25,2))</f>
        <v>A</v>
      </c>
      <c r="Q27" s="72" t="e">
        <f t="shared" si="2"/>
        <v>#VALUE!</v>
      </c>
      <c r="R27" s="72" t="str">
        <f>IF(OR('feuille de saisie_MATHS'!O25="A",'feuille de saisie_MATHS'!O25=""),"A",COUNTIF('feuille de saisie_MATHS'!O25:O25,1)+COUNTIF('feuille de saisie_MATHS'!O25:O25,2))</f>
        <v>A</v>
      </c>
      <c r="S27" s="72" t="e">
        <f t="shared" si="3"/>
        <v>#VALUE!</v>
      </c>
      <c r="T27" s="72" t="str">
        <f>IF(OR('feuille de saisie_MATHS'!P25="A",'feuille de saisie_MATHS'!P25=""),"A",COUNTIF('feuille de saisie_MATHS'!P25:P25,1)+COUNTIF('feuille de saisie_MATHS'!P25:P25,2))</f>
        <v>A</v>
      </c>
      <c r="U27" s="72" t="e">
        <f t="shared" si="4"/>
        <v>#VALUE!</v>
      </c>
      <c r="V27" s="72" t="str">
        <f>IF(OR('feuille de saisie_MATHS'!AJ25="A",'feuille de saisie_MATHS'!AJ25=""),"A",COUNTIF('feuille de saisie_MATHS'!AJ25:AJ25,1)+COUNTIF('feuille de saisie_MATHS'!AJ25:AJ25,2))</f>
        <v>A</v>
      </c>
      <c r="W27" s="72" t="e">
        <f t="shared" si="5"/>
        <v>#VALUE!</v>
      </c>
      <c r="X27" s="72" t="str">
        <f>IF(OR('feuille de saisie_MATHS'!AM25="A",'feuille de saisie_MATHS'!AM25=""),"A",COUNTIF('feuille de saisie_MATHS'!AM25:AM25,1)+COUNTIF('feuille de saisie_MATHS'!AM25:AM25,2))</f>
        <v>A</v>
      </c>
      <c r="Y27" s="72" t="e">
        <f t="shared" si="6"/>
        <v>#VALUE!</v>
      </c>
      <c r="Z27" s="72" t="str">
        <f>IF(OR('feuille de saisie_MATHS'!AU25="A",'feuille de saisie_MATHS'!AN25="",'feuille de saisie_MATHS'!AU25="A",'feuille de saisie_MATHS'!AN25=""),"A",COUNTIF('feuille de saisie_MATHS'!AN25:AU25,1)+COUNTIF('feuille de saisie_MATHS'!AN25:AU25,2))</f>
        <v>A</v>
      </c>
      <c r="AA27" s="72" t="e">
        <f t="shared" si="7"/>
        <v>#VALUE!</v>
      </c>
      <c r="AB27" s="72" t="str">
        <f>IF(OR('feuille de saisie_MATHS'!Q25="A",'feuille de saisie_MATHS'!W25="",'feuille de saisie_MATHS'!Q25="A",'feuille de saisie_MATHS'!W25=""),"A",COUNTIF('feuille de saisie_MATHS'!Q25:W25,1)+COUNTIF('feuille de saisie_MATHS'!Q25:W25,2))</f>
        <v>A</v>
      </c>
      <c r="AC27" s="72" t="e">
        <f t="shared" si="8"/>
        <v>#VALUE!</v>
      </c>
      <c r="AD27" s="72" t="str">
        <f>IF(OR('feuille de saisie_MATHS'!X25="A",'feuille de saisie_MATHS'!AA25="",'feuille de saisie_MATHS'!X25="A",'feuille de saisie_MATHS'!AA25=""),"A",COUNTIF('feuille de saisie_MATHS'!X25:AA25,1)+COUNTIF('feuille de saisie_MATHS'!X25:AA25,2))</f>
        <v>A</v>
      </c>
      <c r="AE27" s="72" t="e">
        <f t="shared" si="9"/>
        <v>#VALUE!</v>
      </c>
      <c r="AF27" s="72" t="str">
        <f>IF(OR('feuille de saisie_MATHS'!AB25="A",'feuille de saisie_MATHS'!AC25="",'feuille de saisie_MATHS'!AB25="A",'feuille de saisie_MATHS'!AC25=""),"A",COUNTIF('feuille de saisie_MATHS'!AB25:AC25,1)+COUNTIF('feuille de saisie_MATHS'!AB25:AC25,2))</f>
        <v>A</v>
      </c>
      <c r="AG27" s="72" t="e">
        <f t="shared" si="10"/>
        <v>#VALUE!</v>
      </c>
      <c r="AH27" s="72" t="str">
        <f>IF(OR('feuille de saisie_MATHS'!AD25="A",'feuille de saisie_MATHS'!AI25="",'feuille de saisie_MATHS'!AD25="A",'feuille de saisie_MATHS'!AI25=""),"A",COUNTIF('feuille de saisie_MATHS'!AD25:AI25,1)+COUNTIF('feuille de saisie_MATHS'!AD25:AI25,2))</f>
        <v>A</v>
      </c>
      <c r="AI27" s="76" t="e">
        <f t="shared" si="11"/>
        <v>#VALUE!</v>
      </c>
      <c r="AJ27" s="73" t="str">
        <f>IF(OR('résultats par compétences_MATHS'!AJ27="A",'résultats par compétences_MATHS'!AL27="A",'résultats par compétences_MATHS'!AN27="A"),"A",COUNTIF('feuille de saisie_MATHS'!AV25:BD25,1)+COUNTIF('feuille de saisie_MATHS'!AV25:BD25,2))</f>
        <v>A</v>
      </c>
      <c r="AK27" s="74" t="e">
        <f t="shared" si="12"/>
        <v>#VALUE!</v>
      </c>
      <c r="AL27" s="73" t="str">
        <f>IF(OR('résultats par compétences_MATHS'!AP27="A"),"A",COUNTIF('feuille de saisie_MATHS'!BE25:BH25,1)+COUNTIF('feuille de saisie_MATHS'!BE25:BH25,2))</f>
        <v>A</v>
      </c>
      <c r="AM27" s="74" t="e">
        <f t="shared" si="13"/>
        <v>#VALUE!</v>
      </c>
    </row>
    <row r="28" spans="1:39" ht="12.75">
      <c r="A28" s="82">
        <f>'feuille de saisie_MATHS'!A26</f>
        <v>0</v>
      </c>
      <c r="B28" s="83">
        <f>'feuille de saisie_MATHS'!B26</f>
        <v>0</v>
      </c>
      <c r="C28" s="72">
        <f>'feuille de saisie_MATHS'!C26</f>
        <v>0</v>
      </c>
      <c r="D28" s="72">
        <f>'feuille de saisie_MATHS'!D26</f>
        <v>0</v>
      </c>
      <c r="E28" s="72">
        <f>'feuille de saisie_MATHS'!E26</f>
        <v>0</v>
      </c>
      <c r="F28" s="101">
        <f>COUNTIF('feuille de saisie_MATHS'!F26:BH26,1)+COUNTIF('feuille de saisie_MATHS'!F26:BH26,2)</f>
        <v>0</v>
      </c>
      <c r="G28" s="101" t="e">
        <f>F28/COUNTA('feuille de saisie_MATHS'!F26:BH26)*100</f>
        <v>#DIV/0!</v>
      </c>
      <c r="H28" s="99">
        <f>COUNTIF('feuille de saisie_MATHS'!F26:BH26,0)</f>
        <v>0</v>
      </c>
      <c r="I28" s="99" t="e">
        <f>H28/COUNTA('feuille de saisie_MATHS'!F26:BH26)*100</f>
        <v>#DIV/0!</v>
      </c>
      <c r="J28" s="103">
        <f>COUNTIF('feuille de saisie_MATHS'!F26:BH26,9)</f>
        <v>0</v>
      </c>
      <c r="K28" s="105" t="e">
        <f>J28/COUNTA('feuille de saisie_MATHS'!F26:BH26)*100</f>
        <v>#DIV/0!</v>
      </c>
      <c r="L28" s="75"/>
      <c r="M28" s="76"/>
      <c r="N28" s="73" t="str">
        <f>IF(OR('résultats par compétences_MATHS'!N28="A",'résultats par compétences_MATHS'!P28="A",'résultats par compétences_MATHS'!R28="A",'résultats par compétences_MATHS'!T28="A",'résultats par compétences_MATHS'!V28="A",'résultats par compétences_MATHS'!X28="A",'résultats par compétences_MATHS'!Z28="A",'résultats par compétences_MATHS'!AB28="A",'résultats par compétences_MATHS'!AD28="A",'résultats par compétences_MATHS'!AF28="A",'résultats par compétences_MATHS'!AH28="A"),"A",COUNTIF('feuille de saisie_MATHS'!F26:AU26,1)+COUNTIF('feuille de saisie_MATHS'!F26:AU26,2))</f>
        <v>A</v>
      </c>
      <c r="O28" s="74" t="e">
        <f t="shared" si="1"/>
        <v>#VALUE!</v>
      </c>
      <c r="P28" s="75" t="str">
        <f>IF(OR('feuille de saisie_MATHS'!L26="A",'feuille de saisie_MATHS'!N26=""),"A",COUNTIF('feuille de saisie_MATHS'!L26:N26,1)+COUNTIF('feuille de saisie_MATHS'!L26:N26,2))</f>
        <v>A</v>
      </c>
      <c r="Q28" s="72" t="e">
        <f t="shared" si="2"/>
        <v>#VALUE!</v>
      </c>
      <c r="R28" s="72" t="str">
        <f>IF(OR('feuille de saisie_MATHS'!O26="A",'feuille de saisie_MATHS'!O26=""),"A",COUNTIF('feuille de saisie_MATHS'!O26:O26,1)+COUNTIF('feuille de saisie_MATHS'!O26:O26,2))</f>
        <v>A</v>
      </c>
      <c r="S28" s="72" t="e">
        <f t="shared" si="3"/>
        <v>#VALUE!</v>
      </c>
      <c r="T28" s="72" t="str">
        <f>IF(OR('feuille de saisie_MATHS'!P26="A",'feuille de saisie_MATHS'!P26=""),"A",COUNTIF('feuille de saisie_MATHS'!P26:P26,1)+COUNTIF('feuille de saisie_MATHS'!P26:P26,2))</f>
        <v>A</v>
      </c>
      <c r="U28" s="72" t="e">
        <f t="shared" si="4"/>
        <v>#VALUE!</v>
      </c>
      <c r="V28" s="72" t="str">
        <f>IF(OR('feuille de saisie_MATHS'!AJ26="A",'feuille de saisie_MATHS'!AJ26=""),"A",COUNTIF('feuille de saisie_MATHS'!AJ26:AJ26,1)+COUNTIF('feuille de saisie_MATHS'!AJ26:AJ26,2))</f>
        <v>A</v>
      </c>
      <c r="W28" s="72" t="e">
        <f t="shared" si="5"/>
        <v>#VALUE!</v>
      </c>
      <c r="X28" s="72" t="str">
        <f>IF(OR('feuille de saisie_MATHS'!AM26="A",'feuille de saisie_MATHS'!AM26=""),"A",COUNTIF('feuille de saisie_MATHS'!AM26:AM26,1)+COUNTIF('feuille de saisie_MATHS'!AM26:AM26,2))</f>
        <v>A</v>
      </c>
      <c r="Y28" s="72" t="e">
        <f t="shared" si="6"/>
        <v>#VALUE!</v>
      </c>
      <c r="Z28" s="72" t="str">
        <f>IF(OR('feuille de saisie_MATHS'!AU26="A",'feuille de saisie_MATHS'!AN26="",'feuille de saisie_MATHS'!AU26="A",'feuille de saisie_MATHS'!AN26=""),"A",COUNTIF('feuille de saisie_MATHS'!AN26:AU26,1)+COUNTIF('feuille de saisie_MATHS'!AN26:AU26,2))</f>
        <v>A</v>
      </c>
      <c r="AA28" s="72" t="e">
        <f t="shared" si="7"/>
        <v>#VALUE!</v>
      </c>
      <c r="AB28" s="72" t="str">
        <f>IF(OR('feuille de saisie_MATHS'!Q26="A",'feuille de saisie_MATHS'!W26="",'feuille de saisie_MATHS'!Q26="A",'feuille de saisie_MATHS'!W26=""),"A",COUNTIF('feuille de saisie_MATHS'!Q26:W26,1)+COUNTIF('feuille de saisie_MATHS'!Q26:W26,2))</f>
        <v>A</v>
      </c>
      <c r="AC28" s="72" t="e">
        <f t="shared" si="8"/>
        <v>#VALUE!</v>
      </c>
      <c r="AD28" s="72" t="str">
        <f>IF(OR('feuille de saisie_MATHS'!X26="A",'feuille de saisie_MATHS'!AA26="",'feuille de saisie_MATHS'!X26="A",'feuille de saisie_MATHS'!AA26=""),"A",COUNTIF('feuille de saisie_MATHS'!X26:AA26,1)+COUNTIF('feuille de saisie_MATHS'!X26:AA26,2))</f>
        <v>A</v>
      </c>
      <c r="AE28" s="72" t="e">
        <f t="shared" si="9"/>
        <v>#VALUE!</v>
      </c>
      <c r="AF28" s="72" t="str">
        <f>IF(OR('feuille de saisie_MATHS'!AB26="A",'feuille de saisie_MATHS'!AC26="",'feuille de saisie_MATHS'!AB26="A",'feuille de saisie_MATHS'!AC26=""),"A",COUNTIF('feuille de saisie_MATHS'!AB26:AC26,1)+COUNTIF('feuille de saisie_MATHS'!AB26:AC26,2))</f>
        <v>A</v>
      </c>
      <c r="AG28" s="72" t="e">
        <f t="shared" si="10"/>
        <v>#VALUE!</v>
      </c>
      <c r="AH28" s="72" t="str">
        <f>IF(OR('feuille de saisie_MATHS'!AD26="A",'feuille de saisie_MATHS'!AI26="",'feuille de saisie_MATHS'!AD26="A",'feuille de saisie_MATHS'!AI26=""),"A",COUNTIF('feuille de saisie_MATHS'!AD26:AI26,1)+COUNTIF('feuille de saisie_MATHS'!AD26:AI26,2))</f>
        <v>A</v>
      </c>
      <c r="AI28" s="76" t="e">
        <f t="shared" si="11"/>
        <v>#VALUE!</v>
      </c>
      <c r="AJ28" s="73" t="str">
        <f>IF(OR('résultats par compétences_MATHS'!AJ28="A",'résultats par compétences_MATHS'!AL28="A",'résultats par compétences_MATHS'!AN28="A"),"A",COUNTIF('feuille de saisie_MATHS'!AV26:BD26,1)+COUNTIF('feuille de saisie_MATHS'!AV26:BD26,2))</f>
        <v>A</v>
      </c>
      <c r="AK28" s="74" t="e">
        <f t="shared" si="12"/>
        <v>#VALUE!</v>
      </c>
      <c r="AL28" s="73" t="str">
        <f>IF(OR('résultats par compétences_MATHS'!AP28="A"),"A",COUNTIF('feuille de saisie_MATHS'!BE26:BH26,1)+COUNTIF('feuille de saisie_MATHS'!BE26:BH26,2))</f>
        <v>A</v>
      </c>
      <c r="AM28" s="74" t="e">
        <f t="shared" si="13"/>
        <v>#VALUE!</v>
      </c>
    </row>
    <row r="29" spans="1:39" ht="12.75">
      <c r="A29" s="82">
        <f>'feuille de saisie_MATHS'!A27</f>
        <v>0</v>
      </c>
      <c r="B29" s="83">
        <f>'feuille de saisie_MATHS'!B27</f>
        <v>0</v>
      </c>
      <c r="C29" s="72">
        <f>'feuille de saisie_MATHS'!C27</f>
        <v>0</v>
      </c>
      <c r="D29" s="72">
        <f>'feuille de saisie_MATHS'!D27</f>
        <v>0</v>
      </c>
      <c r="E29" s="72">
        <f>'feuille de saisie_MATHS'!E27</f>
        <v>0</v>
      </c>
      <c r="F29" s="101">
        <f>COUNTIF('feuille de saisie_MATHS'!F27:BH27,1)+COUNTIF('feuille de saisie_MATHS'!F27:BH27,2)</f>
        <v>0</v>
      </c>
      <c r="G29" s="101" t="e">
        <f>F29/COUNTA('feuille de saisie_MATHS'!F27:BH27)*100</f>
        <v>#DIV/0!</v>
      </c>
      <c r="H29" s="99">
        <f>COUNTIF('feuille de saisie_MATHS'!F27:BH27,0)</f>
        <v>0</v>
      </c>
      <c r="I29" s="99" t="e">
        <f>H29/COUNTA('feuille de saisie_MATHS'!F27:BH27)*100</f>
        <v>#DIV/0!</v>
      </c>
      <c r="J29" s="103">
        <f>COUNTIF('feuille de saisie_MATHS'!F27:BH27,9)</f>
        <v>0</v>
      </c>
      <c r="K29" s="105" t="e">
        <f>J29/COUNTA('feuille de saisie_MATHS'!F27:BH27)*100</f>
        <v>#DIV/0!</v>
      </c>
      <c r="L29" s="75"/>
      <c r="M29" s="76"/>
      <c r="N29" s="73" t="str">
        <f>IF(OR('résultats par compétences_MATHS'!N29="A",'résultats par compétences_MATHS'!P29="A",'résultats par compétences_MATHS'!R29="A",'résultats par compétences_MATHS'!T29="A",'résultats par compétences_MATHS'!V29="A",'résultats par compétences_MATHS'!X29="A",'résultats par compétences_MATHS'!Z29="A",'résultats par compétences_MATHS'!AB29="A",'résultats par compétences_MATHS'!AD29="A",'résultats par compétences_MATHS'!AF29="A",'résultats par compétences_MATHS'!AH29="A"),"A",COUNTIF('feuille de saisie_MATHS'!F27:AU27,1)+COUNTIF('feuille de saisie_MATHS'!F27:AU27,2))</f>
        <v>A</v>
      </c>
      <c r="O29" s="74" t="e">
        <f t="shared" si="1"/>
        <v>#VALUE!</v>
      </c>
      <c r="P29" s="75" t="str">
        <f>IF(OR('feuille de saisie_MATHS'!L27="A",'feuille de saisie_MATHS'!N27=""),"A",COUNTIF('feuille de saisie_MATHS'!L27:N27,1)+COUNTIF('feuille de saisie_MATHS'!L27:N27,2))</f>
        <v>A</v>
      </c>
      <c r="Q29" s="72" t="e">
        <f t="shared" si="2"/>
        <v>#VALUE!</v>
      </c>
      <c r="R29" s="72" t="str">
        <f>IF(OR('feuille de saisie_MATHS'!O27="A",'feuille de saisie_MATHS'!O27=""),"A",COUNTIF('feuille de saisie_MATHS'!O27:O27,1)+COUNTIF('feuille de saisie_MATHS'!O27:O27,2))</f>
        <v>A</v>
      </c>
      <c r="S29" s="72" t="e">
        <f t="shared" si="3"/>
        <v>#VALUE!</v>
      </c>
      <c r="T29" s="72" t="str">
        <f>IF(OR('feuille de saisie_MATHS'!P27="A",'feuille de saisie_MATHS'!P27=""),"A",COUNTIF('feuille de saisie_MATHS'!P27:P27,1)+COUNTIF('feuille de saisie_MATHS'!P27:P27,2))</f>
        <v>A</v>
      </c>
      <c r="U29" s="72" t="e">
        <f t="shared" si="4"/>
        <v>#VALUE!</v>
      </c>
      <c r="V29" s="72" t="str">
        <f>IF(OR('feuille de saisie_MATHS'!AJ27="A",'feuille de saisie_MATHS'!AJ27=""),"A",COUNTIF('feuille de saisie_MATHS'!AJ27:AJ27,1)+COUNTIF('feuille de saisie_MATHS'!AJ27:AJ27,2))</f>
        <v>A</v>
      </c>
      <c r="W29" s="72" t="e">
        <f t="shared" si="5"/>
        <v>#VALUE!</v>
      </c>
      <c r="X29" s="72" t="str">
        <f>IF(OR('feuille de saisie_MATHS'!AM27="A",'feuille de saisie_MATHS'!AM27=""),"A",COUNTIF('feuille de saisie_MATHS'!AM27:AM27,1)+COUNTIF('feuille de saisie_MATHS'!AM27:AM27,2))</f>
        <v>A</v>
      </c>
      <c r="Y29" s="72" t="e">
        <f t="shared" si="6"/>
        <v>#VALUE!</v>
      </c>
      <c r="Z29" s="72" t="str">
        <f>IF(OR('feuille de saisie_MATHS'!AU27="A",'feuille de saisie_MATHS'!AN27="",'feuille de saisie_MATHS'!AU27="A",'feuille de saisie_MATHS'!AN27=""),"A",COUNTIF('feuille de saisie_MATHS'!AN27:AU27,1)+COUNTIF('feuille de saisie_MATHS'!AN27:AU27,2))</f>
        <v>A</v>
      </c>
      <c r="AA29" s="72" t="e">
        <f t="shared" si="7"/>
        <v>#VALUE!</v>
      </c>
      <c r="AB29" s="72" t="str">
        <f>IF(OR('feuille de saisie_MATHS'!Q27="A",'feuille de saisie_MATHS'!W27="",'feuille de saisie_MATHS'!Q27="A",'feuille de saisie_MATHS'!W27=""),"A",COUNTIF('feuille de saisie_MATHS'!Q27:W27,1)+COUNTIF('feuille de saisie_MATHS'!Q27:W27,2))</f>
        <v>A</v>
      </c>
      <c r="AC29" s="72" t="e">
        <f t="shared" si="8"/>
        <v>#VALUE!</v>
      </c>
      <c r="AD29" s="72" t="str">
        <f>IF(OR('feuille de saisie_MATHS'!X27="A",'feuille de saisie_MATHS'!AA27="",'feuille de saisie_MATHS'!X27="A",'feuille de saisie_MATHS'!AA27=""),"A",COUNTIF('feuille de saisie_MATHS'!X27:AA27,1)+COUNTIF('feuille de saisie_MATHS'!X27:AA27,2))</f>
        <v>A</v>
      </c>
      <c r="AE29" s="72" t="e">
        <f t="shared" si="9"/>
        <v>#VALUE!</v>
      </c>
      <c r="AF29" s="72" t="str">
        <f>IF(OR('feuille de saisie_MATHS'!AB27="A",'feuille de saisie_MATHS'!AC27="",'feuille de saisie_MATHS'!AB27="A",'feuille de saisie_MATHS'!AC27=""),"A",COUNTIF('feuille de saisie_MATHS'!AB27:AC27,1)+COUNTIF('feuille de saisie_MATHS'!AB27:AC27,2))</f>
        <v>A</v>
      </c>
      <c r="AG29" s="72" t="e">
        <f t="shared" si="10"/>
        <v>#VALUE!</v>
      </c>
      <c r="AH29" s="72" t="str">
        <f>IF(OR('feuille de saisie_MATHS'!AD27="A",'feuille de saisie_MATHS'!AI27="",'feuille de saisie_MATHS'!AD27="A",'feuille de saisie_MATHS'!AI27=""),"A",COUNTIF('feuille de saisie_MATHS'!AD27:AI27,1)+COUNTIF('feuille de saisie_MATHS'!AD27:AI27,2))</f>
        <v>A</v>
      </c>
      <c r="AI29" s="76" t="e">
        <f t="shared" si="11"/>
        <v>#VALUE!</v>
      </c>
      <c r="AJ29" s="73" t="str">
        <f>IF(OR('résultats par compétences_MATHS'!AJ29="A",'résultats par compétences_MATHS'!AL29="A",'résultats par compétences_MATHS'!AN29="A"),"A",COUNTIF('feuille de saisie_MATHS'!AV27:BD27,1)+COUNTIF('feuille de saisie_MATHS'!AV27:BD27,2))</f>
        <v>A</v>
      </c>
      <c r="AK29" s="74" t="e">
        <f t="shared" si="12"/>
        <v>#VALUE!</v>
      </c>
      <c r="AL29" s="73" t="str">
        <f>IF(OR('résultats par compétences_MATHS'!AP29="A"),"A",COUNTIF('feuille de saisie_MATHS'!BE27:BH27,1)+COUNTIF('feuille de saisie_MATHS'!BE27:BH27,2))</f>
        <v>A</v>
      </c>
      <c r="AM29" s="74" t="e">
        <f t="shared" si="13"/>
        <v>#VALUE!</v>
      </c>
    </row>
    <row r="30" spans="1:39" ht="12.75">
      <c r="A30" s="82">
        <f>'feuille de saisie_MATHS'!A28</f>
        <v>0</v>
      </c>
      <c r="B30" s="83">
        <f>'feuille de saisie_MATHS'!B28</f>
        <v>0</v>
      </c>
      <c r="C30" s="72">
        <f>'feuille de saisie_MATHS'!C28</f>
        <v>0</v>
      </c>
      <c r="D30" s="72">
        <f>'feuille de saisie_MATHS'!D28</f>
        <v>0</v>
      </c>
      <c r="E30" s="72">
        <f>'feuille de saisie_MATHS'!E28</f>
        <v>0</v>
      </c>
      <c r="F30" s="101">
        <f>COUNTIF('feuille de saisie_MATHS'!F28:BH28,1)+COUNTIF('feuille de saisie_MATHS'!F28:BH28,2)</f>
        <v>0</v>
      </c>
      <c r="G30" s="101" t="e">
        <f>F30/COUNTA('feuille de saisie_MATHS'!F28:BH28)*100</f>
        <v>#DIV/0!</v>
      </c>
      <c r="H30" s="99">
        <f>COUNTIF('feuille de saisie_MATHS'!F28:BH28,0)</f>
        <v>0</v>
      </c>
      <c r="I30" s="99" t="e">
        <f>H30/COUNTA('feuille de saisie_MATHS'!F28:BH28)*100</f>
        <v>#DIV/0!</v>
      </c>
      <c r="J30" s="103">
        <f>COUNTIF('feuille de saisie_MATHS'!F28:BH28,9)</f>
        <v>0</v>
      </c>
      <c r="K30" s="105" t="e">
        <f>J30/COUNTA('feuille de saisie_MATHS'!F28:BH28)*100</f>
        <v>#DIV/0!</v>
      </c>
      <c r="L30" s="75"/>
      <c r="M30" s="76"/>
      <c r="N30" s="73" t="str">
        <f>IF(OR('résultats par compétences_MATHS'!N30="A",'résultats par compétences_MATHS'!P30="A",'résultats par compétences_MATHS'!R30="A",'résultats par compétences_MATHS'!T30="A",'résultats par compétences_MATHS'!V30="A",'résultats par compétences_MATHS'!X30="A",'résultats par compétences_MATHS'!Z30="A",'résultats par compétences_MATHS'!AB30="A",'résultats par compétences_MATHS'!AD30="A",'résultats par compétences_MATHS'!AF30="A",'résultats par compétences_MATHS'!AH30="A"),"A",COUNTIF('feuille de saisie_MATHS'!F28:AU28,1)+COUNTIF('feuille de saisie_MATHS'!F28:AU28,2))</f>
        <v>A</v>
      </c>
      <c r="O30" s="74" t="e">
        <f t="shared" si="1"/>
        <v>#VALUE!</v>
      </c>
      <c r="P30" s="75" t="str">
        <f>IF(OR('feuille de saisie_MATHS'!L28="A",'feuille de saisie_MATHS'!N28=""),"A",COUNTIF('feuille de saisie_MATHS'!L28:N28,1)+COUNTIF('feuille de saisie_MATHS'!L28:N28,2))</f>
        <v>A</v>
      </c>
      <c r="Q30" s="72" t="e">
        <f t="shared" si="2"/>
        <v>#VALUE!</v>
      </c>
      <c r="R30" s="72" t="str">
        <f>IF(OR('feuille de saisie_MATHS'!O28="A",'feuille de saisie_MATHS'!O28=""),"A",COUNTIF('feuille de saisie_MATHS'!O28:O28,1)+COUNTIF('feuille de saisie_MATHS'!O28:O28,2))</f>
        <v>A</v>
      </c>
      <c r="S30" s="72" t="e">
        <f t="shared" si="3"/>
        <v>#VALUE!</v>
      </c>
      <c r="T30" s="72" t="str">
        <f>IF(OR('feuille de saisie_MATHS'!P28="A",'feuille de saisie_MATHS'!P28=""),"A",COUNTIF('feuille de saisie_MATHS'!P28:P28,1)+COUNTIF('feuille de saisie_MATHS'!P28:P28,2))</f>
        <v>A</v>
      </c>
      <c r="U30" s="72" t="e">
        <f t="shared" si="4"/>
        <v>#VALUE!</v>
      </c>
      <c r="V30" s="72" t="str">
        <f>IF(OR('feuille de saisie_MATHS'!AJ28="A",'feuille de saisie_MATHS'!AJ28=""),"A",COUNTIF('feuille de saisie_MATHS'!AJ28:AJ28,1)+COUNTIF('feuille de saisie_MATHS'!AJ28:AJ28,2))</f>
        <v>A</v>
      </c>
      <c r="W30" s="72" t="e">
        <f t="shared" si="5"/>
        <v>#VALUE!</v>
      </c>
      <c r="X30" s="72" t="str">
        <f>IF(OR('feuille de saisie_MATHS'!AM28="A",'feuille de saisie_MATHS'!AM28=""),"A",COUNTIF('feuille de saisie_MATHS'!AM28:AM28,1)+COUNTIF('feuille de saisie_MATHS'!AM28:AM28,2))</f>
        <v>A</v>
      </c>
      <c r="Y30" s="72" t="e">
        <f t="shared" si="6"/>
        <v>#VALUE!</v>
      </c>
      <c r="Z30" s="72" t="str">
        <f>IF(OR('feuille de saisie_MATHS'!AU28="A",'feuille de saisie_MATHS'!AN28="",'feuille de saisie_MATHS'!AU28="A",'feuille de saisie_MATHS'!AN28=""),"A",COUNTIF('feuille de saisie_MATHS'!AN28:AU28,1)+COUNTIF('feuille de saisie_MATHS'!AN28:AU28,2))</f>
        <v>A</v>
      </c>
      <c r="AA30" s="72" t="e">
        <f t="shared" si="7"/>
        <v>#VALUE!</v>
      </c>
      <c r="AB30" s="72" t="str">
        <f>IF(OR('feuille de saisie_MATHS'!Q28="A",'feuille de saisie_MATHS'!W28="",'feuille de saisie_MATHS'!Q28="A",'feuille de saisie_MATHS'!W28=""),"A",COUNTIF('feuille de saisie_MATHS'!Q28:W28,1)+COUNTIF('feuille de saisie_MATHS'!Q28:W28,2))</f>
        <v>A</v>
      </c>
      <c r="AC30" s="72" t="e">
        <f t="shared" si="8"/>
        <v>#VALUE!</v>
      </c>
      <c r="AD30" s="72" t="str">
        <f>IF(OR('feuille de saisie_MATHS'!X28="A",'feuille de saisie_MATHS'!AA28="",'feuille de saisie_MATHS'!X28="A",'feuille de saisie_MATHS'!AA28=""),"A",COUNTIF('feuille de saisie_MATHS'!X28:AA28,1)+COUNTIF('feuille de saisie_MATHS'!X28:AA28,2))</f>
        <v>A</v>
      </c>
      <c r="AE30" s="72" t="e">
        <f t="shared" si="9"/>
        <v>#VALUE!</v>
      </c>
      <c r="AF30" s="72" t="str">
        <f>IF(OR('feuille de saisie_MATHS'!AB28="A",'feuille de saisie_MATHS'!AC28="",'feuille de saisie_MATHS'!AB28="A",'feuille de saisie_MATHS'!AC28=""),"A",COUNTIF('feuille de saisie_MATHS'!AB28:AC28,1)+COUNTIF('feuille de saisie_MATHS'!AB28:AC28,2))</f>
        <v>A</v>
      </c>
      <c r="AG30" s="72" t="e">
        <f t="shared" si="10"/>
        <v>#VALUE!</v>
      </c>
      <c r="AH30" s="72" t="str">
        <f>IF(OR('feuille de saisie_MATHS'!AD28="A",'feuille de saisie_MATHS'!AI28="",'feuille de saisie_MATHS'!AD28="A",'feuille de saisie_MATHS'!AI28=""),"A",COUNTIF('feuille de saisie_MATHS'!AD28:AI28,1)+COUNTIF('feuille de saisie_MATHS'!AD28:AI28,2))</f>
        <v>A</v>
      </c>
      <c r="AI30" s="76" t="e">
        <f t="shared" si="11"/>
        <v>#VALUE!</v>
      </c>
      <c r="AJ30" s="73" t="str">
        <f>IF(OR('résultats par compétences_MATHS'!AJ30="A",'résultats par compétences_MATHS'!AL30="A",'résultats par compétences_MATHS'!AN30="A"),"A",COUNTIF('feuille de saisie_MATHS'!AV28:BD28,1)+COUNTIF('feuille de saisie_MATHS'!AV28:BD28,2))</f>
        <v>A</v>
      </c>
      <c r="AK30" s="74" t="e">
        <f t="shared" si="12"/>
        <v>#VALUE!</v>
      </c>
      <c r="AL30" s="73" t="str">
        <f>IF(OR('résultats par compétences_MATHS'!AP30="A"),"A",COUNTIF('feuille de saisie_MATHS'!BE28:BH28,1)+COUNTIF('feuille de saisie_MATHS'!BE28:BH28,2))</f>
        <v>A</v>
      </c>
      <c r="AM30" s="74" t="e">
        <f t="shared" si="13"/>
        <v>#VALUE!</v>
      </c>
    </row>
    <row r="31" spans="1:39" ht="12.75">
      <c r="A31" s="82">
        <f>'feuille de saisie_MATHS'!A29</f>
        <v>0</v>
      </c>
      <c r="B31" s="83">
        <f>'feuille de saisie_MATHS'!B29</f>
        <v>0</v>
      </c>
      <c r="C31" s="72">
        <f>'feuille de saisie_MATHS'!C29</f>
        <v>0</v>
      </c>
      <c r="D31" s="72">
        <f>'feuille de saisie_MATHS'!D29</f>
        <v>0</v>
      </c>
      <c r="E31" s="72">
        <f>'feuille de saisie_MATHS'!E29</f>
        <v>0</v>
      </c>
      <c r="F31" s="101">
        <f>COUNTIF('feuille de saisie_MATHS'!F29:BH29,1)+COUNTIF('feuille de saisie_MATHS'!F29:BH29,2)</f>
        <v>0</v>
      </c>
      <c r="G31" s="101" t="e">
        <f>F31/COUNTA('feuille de saisie_MATHS'!F29:BH29)*100</f>
        <v>#DIV/0!</v>
      </c>
      <c r="H31" s="99">
        <f>COUNTIF('feuille de saisie_MATHS'!F29:BH29,0)</f>
        <v>0</v>
      </c>
      <c r="I31" s="99" t="e">
        <f>H31/COUNTA('feuille de saisie_MATHS'!F29:BH29)*100</f>
        <v>#DIV/0!</v>
      </c>
      <c r="J31" s="103">
        <f>COUNTIF('feuille de saisie_MATHS'!F29:BH29,9)</f>
        <v>0</v>
      </c>
      <c r="K31" s="105" t="e">
        <f>J31/COUNTA('feuille de saisie_MATHS'!F29:BH29)*100</f>
        <v>#DIV/0!</v>
      </c>
      <c r="L31" s="75"/>
      <c r="M31" s="76"/>
      <c r="N31" s="73" t="str">
        <f>IF(OR('résultats par compétences_MATHS'!N31="A",'résultats par compétences_MATHS'!P31="A",'résultats par compétences_MATHS'!R31="A",'résultats par compétences_MATHS'!T31="A",'résultats par compétences_MATHS'!V31="A",'résultats par compétences_MATHS'!X31="A",'résultats par compétences_MATHS'!Z31="A",'résultats par compétences_MATHS'!AB31="A",'résultats par compétences_MATHS'!AD31="A",'résultats par compétences_MATHS'!AF31="A",'résultats par compétences_MATHS'!AH31="A"),"A",COUNTIF('feuille de saisie_MATHS'!F29:AU29,1)+COUNTIF('feuille de saisie_MATHS'!F29:AU29,2))</f>
        <v>A</v>
      </c>
      <c r="O31" s="74" t="e">
        <f t="shared" si="1"/>
        <v>#VALUE!</v>
      </c>
      <c r="P31" s="75" t="str">
        <f>IF(OR('feuille de saisie_MATHS'!L29="A",'feuille de saisie_MATHS'!N29=""),"A",COUNTIF('feuille de saisie_MATHS'!L29:N29,1)+COUNTIF('feuille de saisie_MATHS'!L29:N29,2))</f>
        <v>A</v>
      </c>
      <c r="Q31" s="72" t="e">
        <f t="shared" si="2"/>
        <v>#VALUE!</v>
      </c>
      <c r="R31" s="72" t="str">
        <f>IF(OR('feuille de saisie_MATHS'!O29="A",'feuille de saisie_MATHS'!O29=""),"A",COUNTIF('feuille de saisie_MATHS'!O29:O29,1)+COUNTIF('feuille de saisie_MATHS'!O29:O29,2))</f>
        <v>A</v>
      </c>
      <c r="S31" s="72" t="e">
        <f t="shared" si="3"/>
        <v>#VALUE!</v>
      </c>
      <c r="T31" s="72" t="str">
        <f>IF(OR('feuille de saisie_MATHS'!P29="A",'feuille de saisie_MATHS'!P29=""),"A",COUNTIF('feuille de saisie_MATHS'!P29:P29,1)+COUNTIF('feuille de saisie_MATHS'!P29:P29,2))</f>
        <v>A</v>
      </c>
      <c r="U31" s="72" t="e">
        <f t="shared" si="4"/>
        <v>#VALUE!</v>
      </c>
      <c r="V31" s="72" t="str">
        <f>IF(OR('feuille de saisie_MATHS'!AJ29="A",'feuille de saisie_MATHS'!AJ29=""),"A",COUNTIF('feuille de saisie_MATHS'!AJ29:AJ29,1)+COUNTIF('feuille de saisie_MATHS'!AJ29:AJ29,2))</f>
        <v>A</v>
      </c>
      <c r="W31" s="72" t="e">
        <f t="shared" si="5"/>
        <v>#VALUE!</v>
      </c>
      <c r="X31" s="72" t="str">
        <f>IF(OR('feuille de saisie_MATHS'!AM29="A",'feuille de saisie_MATHS'!AM29=""),"A",COUNTIF('feuille de saisie_MATHS'!AM29:AM29,1)+COUNTIF('feuille de saisie_MATHS'!AM29:AM29,2))</f>
        <v>A</v>
      </c>
      <c r="Y31" s="72" t="e">
        <f t="shared" si="6"/>
        <v>#VALUE!</v>
      </c>
      <c r="Z31" s="72" t="str">
        <f>IF(OR('feuille de saisie_MATHS'!AU29="A",'feuille de saisie_MATHS'!AN29="",'feuille de saisie_MATHS'!AU29="A",'feuille de saisie_MATHS'!AN29=""),"A",COUNTIF('feuille de saisie_MATHS'!AN29:AU29,1)+COUNTIF('feuille de saisie_MATHS'!AN29:AU29,2))</f>
        <v>A</v>
      </c>
      <c r="AA31" s="72" t="e">
        <f t="shared" si="7"/>
        <v>#VALUE!</v>
      </c>
      <c r="AB31" s="72" t="str">
        <f>IF(OR('feuille de saisie_MATHS'!Q29="A",'feuille de saisie_MATHS'!W29="",'feuille de saisie_MATHS'!Q29="A",'feuille de saisie_MATHS'!W29=""),"A",COUNTIF('feuille de saisie_MATHS'!Q29:W29,1)+COUNTIF('feuille de saisie_MATHS'!Q29:W29,2))</f>
        <v>A</v>
      </c>
      <c r="AC31" s="72" t="e">
        <f t="shared" si="8"/>
        <v>#VALUE!</v>
      </c>
      <c r="AD31" s="72" t="str">
        <f>IF(OR('feuille de saisie_MATHS'!X29="A",'feuille de saisie_MATHS'!AA29="",'feuille de saisie_MATHS'!X29="A",'feuille de saisie_MATHS'!AA29=""),"A",COUNTIF('feuille de saisie_MATHS'!X29:AA29,1)+COUNTIF('feuille de saisie_MATHS'!X29:AA29,2))</f>
        <v>A</v>
      </c>
      <c r="AE31" s="72" t="e">
        <f t="shared" si="9"/>
        <v>#VALUE!</v>
      </c>
      <c r="AF31" s="72" t="str">
        <f>IF(OR('feuille de saisie_MATHS'!AB29="A",'feuille de saisie_MATHS'!AC29="",'feuille de saisie_MATHS'!AB29="A",'feuille de saisie_MATHS'!AC29=""),"A",COUNTIF('feuille de saisie_MATHS'!AB29:AC29,1)+COUNTIF('feuille de saisie_MATHS'!AB29:AC29,2))</f>
        <v>A</v>
      </c>
      <c r="AG31" s="72" t="e">
        <f t="shared" si="10"/>
        <v>#VALUE!</v>
      </c>
      <c r="AH31" s="72" t="str">
        <f>IF(OR('feuille de saisie_MATHS'!AD29="A",'feuille de saisie_MATHS'!AI29="",'feuille de saisie_MATHS'!AD29="A",'feuille de saisie_MATHS'!AI29=""),"A",COUNTIF('feuille de saisie_MATHS'!AD29:AI29,1)+COUNTIF('feuille de saisie_MATHS'!AD29:AI29,2))</f>
        <v>A</v>
      </c>
      <c r="AI31" s="76" t="e">
        <f t="shared" si="11"/>
        <v>#VALUE!</v>
      </c>
      <c r="AJ31" s="73" t="str">
        <f>IF(OR('résultats par compétences_MATHS'!AJ31="A",'résultats par compétences_MATHS'!AL31="A",'résultats par compétences_MATHS'!AN31="A"),"A",COUNTIF('feuille de saisie_MATHS'!AV29:BD29,1)+COUNTIF('feuille de saisie_MATHS'!AV29:BD29,2))</f>
        <v>A</v>
      </c>
      <c r="AK31" s="74" t="e">
        <f t="shared" si="12"/>
        <v>#VALUE!</v>
      </c>
      <c r="AL31" s="73" t="str">
        <f>IF(OR('résultats par compétences_MATHS'!AP31="A"),"A",COUNTIF('feuille de saisie_MATHS'!BE29:BH29,1)+COUNTIF('feuille de saisie_MATHS'!BE29:BH29,2))</f>
        <v>A</v>
      </c>
      <c r="AM31" s="74" t="e">
        <f t="shared" si="13"/>
        <v>#VALUE!</v>
      </c>
    </row>
    <row r="32" spans="1:39" ht="12.75">
      <c r="A32" s="82">
        <f>'feuille de saisie_MATHS'!A30</f>
        <v>0</v>
      </c>
      <c r="B32" s="83">
        <f>'feuille de saisie_MATHS'!B30</f>
        <v>0</v>
      </c>
      <c r="C32" s="72">
        <f>'feuille de saisie_MATHS'!C30</f>
        <v>0</v>
      </c>
      <c r="D32" s="72">
        <f>'feuille de saisie_MATHS'!D30</f>
        <v>0</v>
      </c>
      <c r="E32" s="72">
        <f>'feuille de saisie_MATHS'!E30</f>
        <v>0</v>
      </c>
      <c r="F32" s="101">
        <f>COUNTIF('feuille de saisie_MATHS'!F30:BH30,1)+COUNTIF('feuille de saisie_MATHS'!F30:BH30,2)</f>
        <v>0</v>
      </c>
      <c r="G32" s="101" t="e">
        <f>F32/COUNTA('feuille de saisie_MATHS'!F30:BH30)*100</f>
        <v>#DIV/0!</v>
      </c>
      <c r="H32" s="99">
        <f>COUNTIF('feuille de saisie_MATHS'!F30:BH30,0)</f>
        <v>0</v>
      </c>
      <c r="I32" s="99" t="e">
        <f>H32/COUNTA('feuille de saisie_MATHS'!F30:BH30)*100</f>
        <v>#DIV/0!</v>
      </c>
      <c r="J32" s="103">
        <f>COUNTIF('feuille de saisie_MATHS'!F30:BH30,9)</f>
        <v>0</v>
      </c>
      <c r="K32" s="105" t="e">
        <f>J32/COUNTA('feuille de saisie_MATHS'!F30:BH30)*100</f>
        <v>#DIV/0!</v>
      </c>
      <c r="L32" s="75"/>
      <c r="M32" s="76"/>
      <c r="N32" s="73" t="str">
        <f>IF(OR('résultats par compétences_MATHS'!N32="A",'résultats par compétences_MATHS'!P32="A",'résultats par compétences_MATHS'!R32="A",'résultats par compétences_MATHS'!T32="A",'résultats par compétences_MATHS'!V32="A",'résultats par compétences_MATHS'!X32="A",'résultats par compétences_MATHS'!Z32="A",'résultats par compétences_MATHS'!AB32="A",'résultats par compétences_MATHS'!AD32="A",'résultats par compétences_MATHS'!AF32="A",'résultats par compétences_MATHS'!AH32="A"),"A",COUNTIF('feuille de saisie_MATHS'!F30:AU30,1)+COUNTIF('feuille de saisie_MATHS'!F30:AU30,2))</f>
        <v>A</v>
      </c>
      <c r="O32" s="74" t="e">
        <f t="shared" si="1"/>
        <v>#VALUE!</v>
      </c>
      <c r="P32" s="75" t="str">
        <f>IF(OR('feuille de saisie_MATHS'!L30="A",'feuille de saisie_MATHS'!N30=""),"A",COUNTIF('feuille de saisie_MATHS'!L30:N30,1)+COUNTIF('feuille de saisie_MATHS'!L30:N30,2))</f>
        <v>A</v>
      </c>
      <c r="Q32" s="72" t="e">
        <f t="shared" si="2"/>
        <v>#VALUE!</v>
      </c>
      <c r="R32" s="72" t="str">
        <f>IF(OR('feuille de saisie_MATHS'!O30="A",'feuille de saisie_MATHS'!O30=""),"A",COUNTIF('feuille de saisie_MATHS'!O30:O30,1)+COUNTIF('feuille de saisie_MATHS'!O30:O30,2))</f>
        <v>A</v>
      </c>
      <c r="S32" s="72" t="e">
        <f t="shared" si="3"/>
        <v>#VALUE!</v>
      </c>
      <c r="T32" s="72" t="str">
        <f>IF(OR('feuille de saisie_MATHS'!P30="A",'feuille de saisie_MATHS'!P30=""),"A",COUNTIF('feuille de saisie_MATHS'!P30:P30,1)+COUNTIF('feuille de saisie_MATHS'!P30:P30,2))</f>
        <v>A</v>
      </c>
      <c r="U32" s="72" t="e">
        <f t="shared" si="4"/>
        <v>#VALUE!</v>
      </c>
      <c r="V32" s="72" t="str">
        <f>IF(OR('feuille de saisie_MATHS'!AJ30="A",'feuille de saisie_MATHS'!AJ30=""),"A",COUNTIF('feuille de saisie_MATHS'!AJ30:AJ30,1)+COUNTIF('feuille de saisie_MATHS'!AJ30:AJ30,2))</f>
        <v>A</v>
      </c>
      <c r="W32" s="72" t="e">
        <f t="shared" si="5"/>
        <v>#VALUE!</v>
      </c>
      <c r="X32" s="72" t="str">
        <f>IF(OR('feuille de saisie_MATHS'!AM30="A",'feuille de saisie_MATHS'!AM30=""),"A",COUNTIF('feuille de saisie_MATHS'!AM30:AM30,1)+COUNTIF('feuille de saisie_MATHS'!AM30:AM30,2))</f>
        <v>A</v>
      </c>
      <c r="Y32" s="72" t="e">
        <f t="shared" si="6"/>
        <v>#VALUE!</v>
      </c>
      <c r="Z32" s="72" t="str">
        <f>IF(OR('feuille de saisie_MATHS'!AU30="A",'feuille de saisie_MATHS'!AN30="",'feuille de saisie_MATHS'!AU30="A",'feuille de saisie_MATHS'!AN30=""),"A",COUNTIF('feuille de saisie_MATHS'!AN30:AU30,1)+COUNTIF('feuille de saisie_MATHS'!AN30:AU30,2))</f>
        <v>A</v>
      </c>
      <c r="AA32" s="72" t="e">
        <f t="shared" si="7"/>
        <v>#VALUE!</v>
      </c>
      <c r="AB32" s="72" t="str">
        <f>IF(OR('feuille de saisie_MATHS'!Q30="A",'feuille de saisie_MATHS'!W30="",'feuille de saisie_MATHS'!Q30="A",'feuille de saisie_MATHS'!W30=""),"A",COUNTIF('feuille de saisie_MATHS'!Q30:W30,1)+COUNTIF('feuille de saisie_MATHS'!Q30:W30,2))</f>
        <v>A</v>
      </c>
      <c r="AC32" s="72" t="e">
        <f t="shared" si="8"/>
        <v>#VALUE!</v>
      </c>
      <c r="AD32" s="72" t="str">
        <f>IF(OR('feuille de saisie_MATHS'!X30="A",'feuille de saisie_MATHS'!AA30="",'feuille de saisie_MATHS'!X30="A",'feuille de saisie_MATHS'!AA30=""),"A",COUNTIF('feuille de saisie_MATHS'!X30:AA30,1)+COUNTIF('feuille de saisie_MATHS'!X30:AA30,2))</f>
        <v>A</v>
      </c>
      <c r="AE32" s="72" t="e">
        <f t="shared" si="9"/>
        <v>#VALUE!</v>
      </c>
      <c r="AF32" s="72" t="str">
        <f>IF(OR('feuille de saisie_MATHS'!AB30="A",'feuille de saisie_MATHS'!AC30="",'feuille de saisie_MATHS'!AB30="A",'feuille de saisie_MATHS'!AC30=""),"A",COUNTIF('feuille de saisie_MATHS'!AB30:AC30,1)+COUNTIF('feuille de saisie_MATHS'!AB30:AC30,2))</f>
        <v>A</v>
      </c>
      <c r="AG32" s="72" t="e">
        <f t="shared" si="10"/>
        <v>#VALUE!</v>
      </c>
      <c r="AH32" s="72" t="str">
        <f>IF(OR('feuille de saisie_MATHS'!AD30="A",'feuille de saisie_MATHS'!AI30="",'feuille de saisie_MATHS'!AD30="A",'feuille de saisie_MATHS'!AI30=""),"A",COUNTIF('feuille de saisie_MATHS'!AD30:AI30,1)+COUNTIF('feuille de saisie_MATHS'!AD30:AI30,2))</f>
        <v>A</v>
      </c>
      <c r="AI32" s="76" t="e">
        <f t="shared" si="11"/>
        <v>#VALUE!</v>
      </c>
      <c r="AJ32" s="73" t="str">
        <f>IF(OR('résultats par compétences_MATHS'!AJ32="A",'résultats par compétences_MATHS'!AL32="A",'résultats par compétences_MATHS'!AN32="A"),"A",COUNTIF('feuille de saisie_MATHS'!AV30:BD30,1)+COUNTIF('feuille de saisie_MATHS'!AV30:BD30,2))</f>
        <v>A</v>
      </c>
      <c r="AK32" s="74" t="e">
        <f t="shared" si="12"/>
        <v>#VALUE!</v>
      </c>
      <c r="AL32" s="73" t="str">
        <f>IF(OR('résultats par compétences_MATHS'!AP32="A"),"A",COUNTIF('feuille de saisie_MATHS'!BE30:BH30,1)+COUNTIF('feuille de saisie_MATHS'!BE30:BH30,2))</f>
        <v>A</v>
      </c>
      <c r="AM32" s="74" t="e">
        <f t="shared" si="13"/>
        <v>#VALUE!</v>
      </c>
    </row>
    <row r="33" spans="1:39" ht="12.75">
      <c r="A33" s="82">
        <f>'feuille de saisie_MATHS'!A31</f>
        <v>0</v>
      </c>
      <c r="B33" s="83">
        <f>'feuille de saisie_MATHS'!B31</f>
        <v>0</v>
      </c>
      <c r="C33" s="72">
        <f>'feuille de saisie_MATHS'!C31</f>
        <v>0</v>
      </c>
      <c r="D33" s="72">
        <f>'feuille de saisie_MATHS'!D31</f>
        <v>0</v>
      </c>
      <c r="E33" s="72">
        <f>'feuille de saisie_MATHS'!E31</f>
        <v>0</v>
      </c>
      <c r="F33" s="101">
        <f>COUNTIF('feuille de saisie_MATHS'!F31:BH31,1)+COUNTIF('feuille de saisie_MATHS'!F31:BH31,2)</f>
        <v>0</v>
      </c>
      <c r="G33" s="101" t="e">
        <f>F33/COUNTA('feuille de saisie_MATHS'!F31:BH31)*100</f>
        <v>#DIV/0!</v>
      </c>
      <c r="H33" s="99">
        <f>COUNTIF('feuille de saisie_MATHS'!F31:BH31,0)</f>
        <v>0</v>
      </c>
      <c r="I33" s="99" t="e">
        <f>H33/COUNTA('feuille de saisie_MATHS'!F31:BH31)*100</f>
        <v>#DIV/0!</v>
      </c>
      <c r="J33" s="103">
        <f>COUNTIF('feuille de saisie_MATHS'!F31:BH31,9)</f>
        <v>0</v>
      </c>
      <c r="K33" s="105" t="e">
        <f>J33/COUNTA('feuille de saisie_MATHS'!F31:BH31)*100</f>
        <v>#DIV/0!</v>
      </c>
      <c r="L33" s="75"/>
      <c r="M33" s="76"/>
      <c r="N33" s="73" t="str">
        <f>IF(OR('résultats par compétences_MATHS'!N33="A",'résultats par compétences_MATHS'!P33="A",'résultats par compétences_MATHS'!R33="A",'résultats par compétences_MATHS'!T33="A",'résultats par compétences_MATHS'!V33="A",'résultats par compétences_MATHS'!X33="A",'résultats par compétences_MATHS'!Z33="A",'résultats par compétences_MATHS'!AB33="A",'résultats par compétences_MATHS'!AD33="A",'résultats par compétences_MATHS'!AF33="A",'résultats par compétences_MATHS'!AH33="A"),"A",COUNTIF('feuille de saisie_MATHS'!F31:AU31,1)+COUNTIF('feuille de saisie_MATHS'!F31:AU31,2))</f>
        <v>A</v>
      </c>
      <c r="O33" s="74" t="e">
        <f t="shared" si="1"/>
        <v>#VALUE!</v>
      </c>
      <c r="P33" s="75" t="str">
        <f>IF(OR('feuille de saisie_MATHS'!L31="A",'feuille de saisie_MATHS'!N31=""),"A",COUNTIF('feuille de saisie_MATHS'!L31:N31,1)+COUNTIF('feuille de saisie_MATHS'!L31:N31,2))</f>
        <v>A</v>
      </c>
      <c r="Q33" s="72" t="e">
        <f t="shared" si="2"/>
        <v>#VALUE!</v>
      </c>
      <c r="R33" s="72" t="str">
        <f>IF(OR('feuille de saisie_MATHS'!O31="A",'feuille de saisie_MATHS'!O31=""),"A",COUNTIF('feuille de saisie_MATHS'!O31:O31,1)+COUNTIF('feuille de saisie_MATHS'!O31:O31,2))</f>
        <v>A</v>
      </c>
      <c r="S33" s="72" t="e">
        <f t="shared" si="3"/>
        <v>#VALUE!</v>
      </c>
      <c r="T33" s="72" t="str">
        <f>IF(OR('feuille de saisie_MATHS'!P31="A",'feuille de saisie_MATHS'!P31=""),"A",COUNTIF('feuille de saisie_MATHS'!P31:P31,1)+COUNTIF('feuille de saisie_MATHS'!P31:P31,2))</f>
        <v>A</v>
      </c>
      <c r="U33" s="72" t="e">
        <f t="shared" si="4"/>
        <v>#VALUE!</v>
      </c>
      <c r="V33" s="72" t="str">
        <f>IF(OR('feuille de saisie_MATHS'!AJ31="A",'feuille de saisie_MATHS'!AJ31=""),"A",COUNTIF('feuille de saisie_MATHS'!AJ31:AJ31,1)+COUNTIF('feuille de saisie_MATHS'!AJ31:AJ31,2))</f>
        <v>A</v>
      </c>
      <c r="W33" s="72" t="e">
        <f t="shared" si="5"/>
        <v>#VALUE!</v>
      </c>
      <c r="X33" s="72" t="str">
        <f>IF(OR('feuille de saisie_MATHS'!AM31="A",'feuille de saisie_MATHS'!AM31=""),"A",COUNTIF('feuille de saisie_MATHS'!AM31:AM31,1)+COUNTIF('feuille de saisie_MATHS'!AM31:AM31,2))</f>
        <v>A</v>
      </c>
      <c r="Y33" s="72" t="e">
        <f t="shared" si="6"/>
        <v>#VALUE!</v>
      </c>
      <c r="Z33" s="72" t="str">
        <f>IF(OR('feuille de saisie_MATHS'!AU31="A",'feuille de saisie_MATHS'!AN31="",'feuille de saisie_MATHS'!AU31="A",'feuille de saisie_MATHS'!AN31=""),"A",COUNTIF('feuille de saisie_MATHS'!AN31:AU31,1)+COUNTIF('feuille de saisie_MATHS'!AN31:AU31,2))</f>
        <v>A</v>
      </c>
      <c r="AA33" s="72" t="e">
        <f t="shared" si="7"/>
        <v>#VALUE!</v>
      </c>
      <c r="AB33" s="72" t="str">
        <f>IF(OR('feuille de saisie_MATHS'!Q31="A",'feuille de saisie_MATHS'!W31="",'feuille de saisie_MATHS'!Q31="A",'feuille de saisie_MATHS'!W31=""),"A",COUNTIF('feuille de saisie_MATHS'!Q31:W31,1)+COUNTIF('feuille de saisie_MATHS'!Q31:W31,2))</f>
        <v>A</v>
      </c>
      <c r="AC33" s="72" t="e">
        <f t="shared" si="8"/>
        <v>#VALUE!</v>
      </c>
      <c r="AD33" s="72" t="str">
        <f>IF(OR('feuille de saisie_MATHS'!X31="A",'feuille de saisie_MATHS'!AA31="",'feuille de saisie_MATHS'!X31="A",'feuille de saisie_MATHS'!AA31=""),"A",COUNTIF('feuille de saisie_MATHS'!X31:AA31,1)+COUNTIF('feuille de saisie_MATHS'!X31:AA31,2))</f>
        <v>A</v>
      </c>
      <c r="AE33" s="72" t="e">
        <f t="shared" si="9"/>
        <v>#VALUE!</v>
      </c>
      <c r="AF33" s="72" t="str">
        <f>IF(OR('feuille de saisie_MATHS'!AB31="A",'feuille de saisie_MATHS'!AC31="",'feuille de saisie_MATHS'!AB31="A",'feuille de saisie_MATHS'!AC31=""),"A",COUNTIF('feuille de saisie_MATHS'!AB31:AC31,1)+COUNTIF('feuille de saisie_MATHS'!AB31:AC31,2))</f>
        <v>A</v>
      </c>
      <c r="AG33" s="72" t="e">
        <f t="shared" si="10"/>
        <v>#VALUE!</v>
      </c>
      <c r="AH33" s="72" t="str">
        <f>IF(OR('feuille de saisie_MATHS'!AD31="A",'feuille de saisie_MATHS'!AI31="",'feuille de saisie_MATHS'!AD31="A",'feuille de saisie_MATHS'!AI31=""),"A",COUNTIF('feuille de saisie_MATHS'!AD31:AI31,1)+COUNTIF('feuille de saisie_MATHS'!AD31:AI31,2))</f>
        <v>A</v>
      </c>
      <c r="AI33" s="76" t="e">
        <f t="shared" si="11"/>
        <v>#VALUE!</v>
      </c>
      <c r="AJ33" s="73" t="str">
        <f>IF(OR('résultats par compétences_MATHS'!AJ33="A",'résultats par compétences_MATHS'!AL33="A",'résultats par compétences_MATHS'!AN33="A"),"A",COUNTIF('feuille de saisie_MATHS'!AV31:BD31,1)+COUNTIF('feuille de saisie_MATHS'!AV31:BD31,2))</f>
        <v>A</v>
      </c>
      <c r="AK33" s="74" t="e">
        <f t="shared" si="12"/>
        <v>#VALUE!</v>
      </c>
      <c r="AL33" s="73" t="str">
        <f>IF(OR('résultats par compétences_MATHS'!AP33="A"),"A",COUNTIF('feuille de saisie_MATHS'!BE31:BH31,1)+COUNTIF('feuille de saisie_MATHS'!BE31:BH31,2))</f>
        <v>A</v>
      </c>
      <c r="AM33" s="74" t="e">
        <f t="shared" si="13"/>
        <v>#VALUE!</v>
      </c>
    </row>
    <row r="34" spans="1:39" ht="12.75">
      <c r="A34" s="82">
        <f>'feuille de saisie_MATHS'!A32</f>
        <v>0</v>
      </c>
      <c r="B34" s="83">
        <f>'feuille de saisie_MATHS'!B32</f>
        <v>0</v>
      </c>
      <c r="C34" s="72">
        <f>'feuille de saisie_MATHS'!C32</f>
        <v>0</v>
      </c>
      <c r="D34" s="72">
        <f>'feuille de saisie_MATHS'!D32</f>
        <v>0</v>
      </c>
      <c r="E34" s="72">
        <f>'feuille de saisie_MATHS'!E32</f>
        <v>0</v>
      </c>
      <c r="F34" s="101">
        <f>COUNTIF('feuille de saisie_MATHS'!F32:BH32,1)+COUNTIF('feuille de saisie_MATHS'!F32:BH32,2)</f>
        <v>0</v>
      </c>
      <c r="G34" s="101" t="e">
        <f>F34/COUNTA('feuille de saisie_MATHS'!F32:BH32)*100</f>
        <v>#DIV/0!</v>
      </c>
      <c r="H34" s="99">
        <f>COUNTIF('feuille de saisie_MATHS'!F32:BH32,0)</f>
        <v>0</v>
      </c>
      <c r="I34" s="99" t="e">
        <f>H34/COUNTA('feuille de saisie_MATHS'!F32:BH32)*100</f>
        <v>#DIV/0!</v>
      </c>
      <c r="J34" s="103">
        <f>COUNTIF('feuille de saisie_MATHS'!F32:BH32,9)</f>
        <v>0</v>
      </c>
      <c r="K34" s="105" t="e">
        <f>J34/COUNTA('feuille de saisie_MATHS'!F32:BH32)*100</f>
        <v>#DIV/0!</v>
      </c>
      <c r="L34" s="75"/>
      <c r="M34" s="76"/>
      <c r="N34" s="73" t="str">
        <f>IF(OR('résultats par compétences_MATHS'!N34="A",'résultats par compétences_MATHS'!P34="A",'résultats par compétences_MATHS'!R34="A",'résultats par compétences_MATHS'!T34="A",'résultats par compétences_MATHS'!V34="A",'résultats par compétences_MATHS'!X34="A",'résultats par compétences_MATHS'!Z34="A",'résultats par compétences_MATHS'!AB34="A",'résultats par compétences_MATHS'!AD34="A",'résultats par compétences_MATHS'!AF34="A",'résultats par compétences_MATHS'!AH34="A"),"A",COUNTIF('feuille de saisie_MATHS'!F32:AU32,1)+COUNTIF('feuille de saisie_MATHS'!F32:AU32,2))</f>
        <v>A</v>
      </c>
      <c r="O34" s="74" t="e">
        <f t="shared" si="1"/>
        <v>#VALUE!</v>
      </c>
      <c r="P34" s="75" t="str">
        <f>IF(OR('feuille de saisie_MATHS'!L32="A",'feuille de saisie_MATHS'!N32=""),"A",COUNTIF('feuille de saisie_MATHS'!L32:N32,1)+COUNTIF('feuille de saisie_MATHS'!L32:N32,2))</f>
        <v>A</v>
      </c>
      <c r="Q34" s="72" t="e">
        <f t="shared" si="2"/>
        <v>#VALUE!</v>
      </c>
      <c r="R34" s="72" t="str">
        <f>IF(OR('feuille de saisie_MATHS'!O32="A",'feuille de saisie_MATHS'!O32=""),"A",COUNTIF('feuille de saisie_MATHS'!O32:O32,1)+COUNTIF('feuille de saisie_MATHS'!O32:O32,2))</f>
        <v>A</v>
      </c>
      <c r="S34" s="72" t="e">
        <f t="shared" si="3"/>
        <v>#VALUE!</v>
      </c>
      <c r="T34" s="72" t="str">
        <f>IF(OR('feuille de saisie_MATHS'!P32="A",'feuille de saisie_MATHS'!P32=""),"A",COUNTIF('feuille de saisie_MATHS'!P32:P32,1)+COUNTIF('feuille de saisie_MATHS'!P32:P32,2))</f>
        <v>A</v>
      </c>
      <c r="U34" s="72" t="e">
        <f t="shared" si="4"/>
        <v>#VALUE!</v>
      </c>
      <c r="V34" s="72" t="str">
        <f>IF(OR('feuille de saisie_MATHS'!AJ32="A",'feuille de saisie_MATHS'!AJ32=""),"A",COUNTIF('feuille de saisie_MATHS'!AJ32:AJ32,1)+COUNTIF('feuille de saisie_MATHS'!AJ32:AJ32,2))</f>
        <v>A</v>
      </c>
      <c r="W34" s="72" t="e">
        <f t="shared" si="5"/>
        <v>#VALUE!</v>
      </c>
      <c r="X34" s="72" t="str">
        <f>IF(OR('feuille de saisie_MATHS'!AM32="A",'feuille de saisie_MATHS'!AM32=""),"A",COUNTIF('feuille de saisie_MATHS'!AM32:AM32,1)+COUNTIF('feuille de saisie_MATHS'!AM32:AM32,2))</f>
        <v>A</v>
      </c>
      <c r="Y34" s="72" t="e">
        <f t="shared" si="6"/>
        <v>#VALUE!</v>
      </c>
      <c r="Z34" s="72" t="str">
        <f>IF(OR('feuille de saisie_MATHS'!AU32="A",'feuille de saisie_MATHS'!AN32="",'feuille de saisie_MATHS'!AU32="A",'feuille de saisie_MATHS'!AN32=""),"A",COUNTIF('feuille de saisie_MATHS'!AN32:AU32,1)+COUNTIF('feuille de saisie_MATHS'!AN32:AU32,2))</f>
        <v>A</v>
      </c>
      <c r="AA34" s="72" t="e">
        <f t="shared" si="7"/>
        <v>#VALUE!</v>
      </c>
      <c r="AB34" s="72" t="str">
        <f>IF(OR('feuille de saisie_MATHS'!Q32="A",'feuille de saisie_MATHS'!W32="",'feuille de saisie_MATHS'!Q32="A",'feuille de saisie_MATHS'!W32=""),"A",COUNTIF('feuille de saisie_MATHS'!Q32:W32,1)+COUNTIF('feuille de saisie_MATHS'!Q32:W32,2))</f>
        <v>A</v>
      </c>
      <c r="AC34" s="72" t="e">
        <f t="shared" si="8"/>
        <v>#VALUE!</v>
      </c>
      <c r="AD34" s="72" t="str">
        <f>IF(OR('feuille de saisie_MATHS'!X32="A",'feuille de saisie_MATHS'!AA32="",'feuille de saisie_MATHS'!X32="A",'feuille de saisie_MATHS'!AA32=""),"A",COUNTIF('feuille de saisie_MATHS'!X32:AA32,1)+COUNTIF('feuille de saisie_MATHS'!X32:AA32,2))</f>
        <v>A</v>
      </c>
      <c r="AE34" s="72" t="e">
        <f t="shared" si="9"/>
        <v>#VALUE!</v>
      </c>
      <c r="AF34" s="72" t="str">
        <f>IF(OR('feuille de saisie_MATHS'!AB32="A",'feuille de saisie_MATHS'!AC32="",'feuille de saisie_MATHS'!AB32="A",'feuille de saisie_MATHS'!AC32=""),"A",COUNTIF('feuille de saisie_MATHS'!AB32:AC32,1)+COUNTIF('feuille de saisie_MATHS'!AB32:AC32,2))</f>
        <v>A</v>
      </c>
      <c r="AG34" s="72" t="e">
        <f t="shared" si="10"/>
        <v>#VALUE!</v>
      </c>
      <c r="AH34" s="72" t="str">
        <f>IF(OR('feuille de saisie_MATHS'!AD32="A",'feuille de saisie_MATHS'!AI32="",'feuille de saisie_MATHS'!AD32="A",'feuille de saisie_MATHS'!AI32=""),"A",COUNTIF('feuille de saisie_MATHS'!AD32:AI32,1)+COUNTIF('feuille de saisie_MATHS'!AD32:AI32,2))</f>
        <v>A</v>
      </c>
      <c r="AI34" s="76" t="e">
        <f t="shared" si="11"/>
        <v>#VALUE!</v>
      </c>
      <c r="AJ34" s="73" t="str">
        <f>IF(OR('résultats par compétences_MATHS'!AJ34="A",'résultats par compétences_MATHS'!AL34="A",'résultats par compétences_MATHS'!AN34="A"),"A",COUNTIF('feuille de saisie_MATHS'!AV32:BD32,1)+COUNTIF('feuille de saisie_MATHS'!AV32:BD32,2))</f>
        <v>A</v>
      </c>
      <c r="AK34" s="74" t="e">
        <f t="shared" si="12"/>
        <v>#VALUE!</v>
      </c>
      <c r="AL34" s="73" t="str">
        <f>IF(OR('résultats par compétences_MATHS'!AP34="A"),"A",COUNTIF('feuille de saisie_MATHS'!BE32:BH32,1)+COUNTIF('feuille de saisie_MATHS'!BE32:BH32,2))</f>
        <v>A</v>
      </c>
      <c r="AM34" s="74" t="e">
        <f t="shared" si="13"/>
        <v>#VALUE!</v>
      </c>
    </row>
    <row r="35" spans="1:39" ht="12.75">
      <c r="A35" s="82">
        <f>'feuille de saisie_MATHS'!A33</f>
        <v>0</v>
      </c>
      <c r="B35" s="83">
        <f>'feuille de saisie_MATHS'!B33</f>
        <v>0</v>
      </c>
      <c r="C35" s="72">
        <f>'feuille de saisie_MATHS'!C33</f>
        <v>0</v>
      </c>
      <c r="D35" s="72">
        <f>'feuille de saisie_MATHS'!D33</f>
        <v>0</v>
      </c>
      <c r="E35" s="72">
        <f>'feuille de saisie_MATHS'!E33</f>
        <v>0</v>
      </c>
      <c r="F35" s="101">
        <f>COUNTIF('feuille de saisie_MATHS'!F33:BH33,1)+COUNTIF('feuille de saisie_MATHS'!F33:BH33,2)</f>
        <v>0</v>
      </c>
      <c r="G35" s="101" t="e">
        <f>F35/COUNTA('feuille de saisie_MATHS'!F33:BH33)*100</f>
        <v>#DIV/0!</v>
      </c>
      <c r="H35" s="99">
        <f>COUNTIF('feuille de saisie_MATHS'!F33:BH33,0)</f>
        <v>0</v>
      </c>
      <c r="I35" s="99" t="e">
        <f>H35/COUNTA('feuille de saisie_MATHS'!F33:BH33)*100</f>
        <v>#DIV/0!</v>
      </c>
      <c r="J35" s="103">
        <f>COUNTIF('feuille de saisie_MATHS'!F33:BH33,9)</f>
        <v>0</v>
      </c>
      <c r="K35" s="105" t="e">
        <f>J35/COUNTA('feuille de saisie_MATHS'!F33:BH33)*100</f>
        <v>#DIV/0!</v>
      </c>
      <c r="L35" s="75"/>
      <c r="M35" s="76"/>
      <c r="N35" s="73" t="str">
        <f>IF(OR('résultats par compétences_MATHS'!N35="A",'résultats par compétences_MATHS'!P35="A",'résultats par compétences_MATHS'!R35="A",'résultats par compétences_MATHS'!T35="A",'résultats par compétences_MATHS'!V35="A",'résultats par compétences_MATHS'!X35="A",'résultats par compétences_MATHS'!Z35="A",'résultats par compétences_MATHS'!AB35="A",'résultats par compétences_MATHS'!AD35="A",'résultats par compétences_MATHS'!AF35="A",'résultats par compétences_MATHS'!AH35="A"),"A",COUNTIF('feuille de saisie_MATHS'!F33:AU33,1)+COUNTIF('feuille de saisie_MATHS'!F33:AU33,2))</f>
        <v>A</v>
      </c>
      <c r="O35" s="74" t="e">
        <f t="shared" si="1"/>
        <v>#VALUE!</v>
      </c>
      <c r="P35" s="75" t="str">
        <f>IF(OR('feuille de saisie_MATHS'!L33="A",'feuille de saisie_MATHS'!N33=""),"A",COUNTIF('feuille de saisie_MATHS'!L33:N33,1)+COUNTIF('feuille de saisie_MATHS'!L33:N33,2))</f>
        <v>A</v>
      </c>
      <c r="Q35" s="72" t="e">
        <f t="shared" si="2"/>
        <v>#VALUE!</v>
      </c>
      <c r="R35" s="72" t="str">
        <f>IF(OR('feuille de saisie_MATHS'!O33="A",'feuille de saisie_MATHS'!O33=""),"A",COUNTIF('feuille de saisie_MATHS'!O33:O33,1)+COUNTIF('feuille de saisie_MATHS'!O33:O33,2))</f>
        <v>A</v>
      </c>
      <c r="S35" s="72" t="e">
        <f t="shared" si="3"/>
        <v>#VALUE!</v>
      </c>
      <c r="T35" s="72" t="str">
        <f>IF(OR('feuille de saisie_MATHS'!P33="A",'feuille de saisie_MATHS'!P33=""),"A",COUNTIF('feuille de saisie_MATHS'!P33:P33,1)+COUNTIF('feuille de saisie_MATHS'!P33:P33,2))</f>
        <v>A</v>
      </c>
      <c r="U35" s="72" t="e">
        <f t="shared" si="4"/>
        <v>#VALUE!</v>
      </c>
      <c r="V35" s="72" t="str">
        <f>IF(OR('feuille de saisie_MATHS'!AJ33="A",'feuille de saisie_MATHS'!AJ33=""),"A",COUNTIF('feuille de saisie_MATHS'!AJ33:AJ33,1)+COUNTIF('feuille de saisie_MATHS'!AJ33:AJ33,2))</f>
        <v>A</v>
      </c>
      <c r="W35" s="72" t="e">
        <f t="shared" si="5"/>
        <v>#VALUE!</v>
      </c>
      <c r="X35" s="72" t="str">
        <f>IF(OR('feuille de saisie_MATHS'!AM33="A",'feuille de saisie_MATHS'!AM33=""),"A",COUNTIF('feuille de saisie_MATHS'!AM33:AM33,1)+COUNTIF('feuille de saisie_MATHS'!AM33:AM33,2))</f>
        <v>A</v>
      </c>
      <c r="Y35" s="72" t="e">
        <f t="shared" si="6"/>
        <v>#VALUE!</v>
      </c>
      <c r="Z35" s="72" t="str">
        <f>IF(OR('feuille de saisie_MATHS'!AU33="A",'feuille de saisie_MATHS'!AN33="",'feuille de saisie_MATHS'!AU33="A",'feuille de saisie_MATHS'!AN33=""),"A",COUNTIF('feuille de saisie_MATHS'!AN33:AU33,1)+COUNTIF('feuille de saisie_MATHS'!AN33:AU33,2))</f>
        <v>A</v>
      </c>
      <c r="AA35" s="72" t="e">
        <f t="shared" si="7"/>
        <v>#VALUE!</v>
      </c>
      <c r="AB35" s="72" t="str">
        <f>IF(OR('feuille de saisie_MATHS'!Q33="A",'feuille de saisie_MATHS'!W33="",'feuille de saisie_MATHS'!Q33="A",'feuille de saisie_MATHS'!W33=""),"A",COUNTIF('feuille de saisie_MATHS'!Q33:W33,1)+COUNTIF('feuille de saisie_MATHS'!Q33:W33,2))</f>
        <v>A</v>
      </c>
      <c r="AC35" s="72" t="e">
        <f t="shared" si="8"/>
        <v>#VALUE!</v>
      </c>
      <c r="AD35" s="72" t="str">
        <f>IF(OR('feuille de saisie_MATHS'!X33="A",'feuille de saisie_MATHS'!AA33="",'feuille de saisie_MATHS'!X33="A",'feuille de saisie_MATHS'!AA33=""),"A",COUNTIF('feuille de saisie_MATHS'!X33:AA33,1)+COUNTIF('feuille de saisie_MATHS'!X33:AA33,2))</f>
        <v>A</v>
      </c>
      <c r="AE35" s="72" t="e">
        <f t="shared" si="9"/>
        <v>#VALUE!</v>
      </c>
      <c r="AF35" s="72" t="str">
        <f>IF(OR('feuille de saisie_MATHS'!AB33="A",'feuille de saisie_MATHS'!AC33="",'feuille de saisie_MATHS'!AB33="A",'feuille de saisie_MATHS'!AC33=""),"A",COUNTIF('feuille de saisie_MATHS'!AB33:AC33,1)+COUNTIF('feuille de saisie_MATHS'!AB33:AC33,2))</f>
        <v>A</v>
      </c>
      <c r="AG35" s="72" t="e">
        <f t="shared" si="10"/>
        <v>#VALUE!</v>
      </c>
      <c r="AH35" s="72" t="str">
        <f>IF(OR('feuille de saisie_MATHS'!AD33="A",'feuille de saisie_MATHS'!AI33="",'feuille de saisie_MATHS'!AD33="A",'feuille de saisie_MATHS'!AI33=""),"A",COUNTIF('feuille de saisie_MATHS'!AD33:AI33,1)+COUNTIF('feuille de saisie_MATHS'!AD33:AI33,2))</f>
        <v>A</v>
      </c>
      <c r="AI35" s="76" t="e">
        <f t="shared" si="11"/>
        <v>#VALUE!</v>
      </c>
      <c r="AJ35" s="73" t="str">
        <f>IF(OR('résultats par compétences_MATHS'!AJ35="A",'résultats par compétences_MATHS'!AL35="A",'résultats par compétences_MATHS'!AN35="A"),"A",COUNTIF('feuille de saisie_MATHS'!AV33:BD33,1)+COUNTIF('feuille de saisie_MATHS'!AV33:BD33,2))</f>
        <v>A</v>
      </c>
      <c r="AK35" s="74" t="e">
        <f t="shared" si="12"/>
        <v>#VALUE!</v>
      </c>
      <c r="AL35" s="73" t="str">
        <f>IF(OR('résultats par compétences_MATHS'!AP35="A"),"A",COUNTIF('feuille de saisie_MATHS'!BE33:BH33,1)+COUNTIF('feuille de saisie_MATHS'!BE33:BH33,2))</f>
        <v>A</v>
      </c>
      <c r="AM35" s="74" t="e">
        <f t="shared" si="13"/>
        <v>#VALUE!</v>
      </c>
    </row>
    <row r="36" spans="1:39" ht="12.75">
      <c r="A36" s="82">
        <f>'feuille de saisie_MATHS'!A34</f>
        <v>0</v>
      </c>
      <c r="B36" s="83">
        <f>'feuille de saisie_MATHS'!B34</f>
        <v>0</v>
      </c>
      <c r="C36" s="72">
        <f>'feuille de saisie_MATHS'!C34</f>
        <v>0</v>
      </c>
      <c r="D36" s="72">
        <f>'feuille de saisie_MATHS'!D34</f>
        <v>0</v>
      </c>
      <c r="E36" s="72">
        <f>'feuille de saisie_MATHS'!E34</f>
        <v>0</v>
      </c>
      <c r="F36" s="101">
        <f>COUNTIF('feuille de saisie_MATHS'!F34:BH34,1)+COUNTIF('feuille de saisie_MATHS'!F34:BH34,2)</f>
        <v>0</v>
      </c>
      <c r="G36" s="101" t="e">
        <f>F36/COUNTA('feuille de saisie_MATHS'!F34:BH34)*100</f>
        <v>#DIV/0!</v>
      </c>
      <c r="H36" s="99">
        <f>COUNTIF('feuille de saisie_MATHS'!F34:BH34,0)</f>
        <v>0</v>
      </c>
      <c r="I36" s="99" t="e">
        <f>H36/COUNTA('feuille de saisie_MATHS'!F34:BH34)*100</f>
        <v>#DIV/0!</v>
      </c>
      <c r="J36" s="103">
        <f>COUNTIF('feuille de saisie_MATHS'!F34:BH34,9)</f>
        <v>0</v>
      </c>
      <c r="K36" s="105" t="e">
        <f>J36/COUNTA('feuille de saisie_MATHS'!F34:BH34)*100</f>
        <v>#DIV/0!</v>
      </c>
      <c r="L36" s="75"/>
      <c r="M36" s="76"/>
      <c r="N36" s="73" t="str">
        <f>IF(OR('résultats par compétences_MATHS'!N36="A",'résultats par compétences_MATHS'!P36="A",'résultats par compétences_MATHS'!R36="A",'résultats par compétences_MATHS'!T36="A",'résultats par compétences_MATHS'!V36="A",'résultats par compétences_MATHS'!X36="A",'résultats par compétences_MATHS'!Z36="A",'résultats par compétences_MATHS'!AB36="A",'résultats par compétences_MATHS'!AD36="A",'résultats par compétences_MATHS'!AF36="A",'résultats par compétences_MATHS'!AH36="A"),"A",COUNTIF('feuille de saisie_MATHS'!F34:AU34,1)+COUNTIF('feuille de saisie_MATHS'!F34:AU34,2))</f>
        <v>A</v>
      </c>
      <c r="O36" s="74" t="e">
        <f t="shared" si="1"/>
        <v>#VALUE!</v>
      </c>
      <c r="P36" s="75" t="str">
        <f>IF(OR('feuille de saisie_MATHS'!L34="A",'feuille de saisie_MATHS'!N34=""),"A",COUNTIF('feuille de saisie_MATHS'!L34:N34,1)+COUNTIF('feuille de saisie_MATHS'!L34:N34,2))</f>
        <v>A</v>
      </c>
      <c r="Q36" s="72" t="e">
        <f t="shared" si="2"/>
        <v>#VALUE!</v>
      </c>
      <c r="R36" s="72" t="str">
        <f>IF(OR('feuille de saisie_MATHS'!O34="A",'feuille de saisie_MATHS'!O34=""),"A",COUNTIF('feuille de saisie_MATHS'!O34:O34,1)+COUNTIF('feuille de saisie_MATHS'!O34:O34,2))</f>
        <v>A</v>
      </c>
      <c r="S36" s="72" t="e">
        <f t="shared" si="3"/>
        <v>#VALUE!</v>
      </c>
      <c r="T36" s="72" t="str">
        <f>IF(OR('feuille de saisie_MATHS'!P34="A",'feuille de saisie_MATHS'!P34=""),"A",COUNTIF('feuille de saisie_MATHS'!P34:P34,1)+COUNTIF('feuille de saisie_MATHS'!P34:P34,2))</f>
        <v>A</v>
      </c>
      <c r="U36" s="72" t="e">
        <f t="shared" si="4"/>
        <v>#VALUE!</v>
      </c>
      <c r="V36" s="72" t="str">
        <f>IF(OR('feuille de saisie_MATHS'!AJ34="A",'feuille de saisie_MATHS'!AJ34=""),"A",COUNTIF('feuille de saisie_MATHS'!AJ34:AJ34,1)+COUNTIF('feuille de saisie_MATHS'!AJ34:AJ34,2))</f>
        <v>A</v>
      </c>
      <c r="W36" s="72" t="e">
        <f t="shared" si="5"/>
        <v>#VALUE!</v>
      </c>
      <c r="X36" s="72" t="str">
        <f>IF(OR('feuille de saisie_MATHS'!AM34="A",'feuille de saisie_MATHS'!AM34=""),"A",COUNTIF('feuille de saisie_MATHS'!AM34:AM34,1)+COUNTIF('feuille de saisie_MATHS'!AM34:AM34,2))</f>
        <v>A</v>
      </c>
      <c r="Y36" s="72" t="e">
        <f t="shared" si="6"/>
        <v>#VALUE!</v>
      </c>
      <c r="Z36" s="72" t="str">
        <f>IF(OR('feuille de saisie_MATHS'!AU34="A",'feuille de saisie_MATHS'!AN34="",'feuille de saisie_MATHS'!AU34="A",'feuille de saisie_MATHS'!AN34=""),"A",COUNTIF('feuille de saisie_MATHS'!AN34:AU34,1)+COUNTIF('feuille de saisie_MATHS'!AN34:AU34,2))</f>
        <v>A</v>
      </c>
      <c r="AA36" s="72" t="e">
        <f t="shared" si="7"/>
        <v>#VALUE!</v>
      </c>
      <c r="AB36" s="72" t="str">
        <f>IF(OR('feuille de saisie_MATHS'!Q34="A",'feuille de saisie_MATHS'!W34="",'feuille de saisie_MATHS'!Q34="A",'feuille de saisie_MATHS'!W34=""),"A",COUNTIF('feuille de saisie_MATHS'!Q34:W34,1)+COUNTIF('feuille de saisie_MATHS'!Q34:W34,2))</f>
        <v>A</v>
      </c>
      <c r="AC36" s="72" t="e">
        <f t="shared" si="8"/>
        <v>#VALUE!</v>
      </c>
      <c r="AD36" s="72" t="str">
        <f>IF(OR('feuille de saisie_MATHS'!X34="A",'feuille de saisie_MATHS'!AA34="",'feuille de saisie_MATHS'!X34="A",'feuille de saisie_MATHS'!AA34=""),"A",COUNTIF('feuille de saisie_MATHS'!X34:AA34,1)+COUNTIF('feuille de saisie_MATHS'!X34:AA34,2))</f>
        <v>A</v>
      </c>
      <c r="AE36" s="72" t="e">
        <f t="shared" si="9"/>
        <v>#VALUE!</v>
      </c>
      <c r="AF36" s="72" t="str">
        <f>IF(OR('feuille de saisie_MATHS'!AB34="A",'feuille de saisie_MATHS'!AC34="",'feuille de saisie_MATHS'!AB34="A",'feuille de saisie_MATHS'!AC34=""),"A",COUNTIF('feuille de saisie_MATHS'!AB34:AC34,1)+COUNTIF('feuille de saisie_MATHS'!AB34:AC34,2))</f>
        <v>A</v>
      </c>
      <c r="AG36" s="72" t="e">
        <f t="shared" si="10"/>
        <v>#VALUE!</v>
      </c>
      <c r="AH36" s="72" t="str">
        <f>IF(OR('feuille de saisie_MATHS'!AD34="A",'feuille de saisie_MATHS'!AI34="",'feuille de saisie_MATHS'!AD34="A",'feuille de saisie_MATHS'!AI34=""),"A",COUNTIF('feuille de saisie_MATHS'!AD34:AI34,1)+COUNTIF('feuille de saisie_MATHS'!AD34:AI34,2))</f>
        <v>A</v>
      </c>
      <c r="AI36" s="76" t="e">
        <f t="shared" si="11"/>
        <v>#VALUE!</v>
      </c>
      <c r="AJ36" s="73" t="str">
        <f>IF(OR('résultats par compétences_MATHS'!AJ36="A",'résultats par compétences_MATHS'!AL36="A",'résultats par compétences_MATHS'!AN36="A"),"A",COUNTIF('feuille de saisie_MATHS'!AV34:BD34,1)+COUNTIF('feuille de saisie_MATHS'!AV34:BD34,2))</f>
        <v>A</v>
      </c>
      <c r="AK36" s="74" t="e">
        <f t="shared" si="12"/>
        <v>#VALUE!</v>
      </c>
      <c r="AL36" s="73" t="str">
        <f>IF(OR('résultats par compétences_MATHS'!AP36="A"),"A",COUNTIF('feuille de saisie_MATHS'!BE34:BH34,1)+COUNTIF('feuille de saisie_MATHS'!BE34:BH34,2))</f>
        <v>A</v>
      </c>
      <c r="AM36" s="74" t="e">
        <f t="shared" si="13"/>
        <v>#VALUE!</v>
      </c>
    </row>
    <row r="37" spans="1:39" ht="13.5" thickBot="1">
      <c r="A37" s="84">
        <f>'feuille de saisie_MATHS'!A35</f>
        <v>0</v>
      </c>
      <c r="B37" s="85">
        <f>'feuille de saisie_MATHS'!B35</f>
        <v>0</v>
      </c>
      <c r="C37" s="77">
        <f>'feuille de saisie_MATHS'!C35</f>
        <v>0</v>
      </c>
      <c r="D37" s="77">
        <f>'feuille de saisie_MATHS'!D35</f>
        <v>0</v>
      </c>
      <c r="E37" s="77">
        <f>'feuille de saisie_MATHS'!E35</f>
        <v>0</v>
      </c>
      <c r="F37" s="102">
        <f>COUNTIF('feuille de saisie_MATHS'!F35:BH35,1)+COUNTIF('feuille de saisie_MATHS'!F35:BH35,2)</f>
        <v>0</v>
      </c>
      <c r="G37" s="102" t="e">
        <f>F37/COUNTA('feuille de saisie_MATHS'!F35:BH35)*100</f>
        <v>#DIV/0!</v>
      </c>
      <c r="H37" s="100">
        <f>COUNTIF('feuille de saisie_MATHS'!F35:BH35,0)</f>
        <v>0</v>
      </c>
      <c r="I37" s="100" t="e">
        <f>H37/COUNTA('feuille de saisie_MATHS'!F35:BH35)*100</f>
        <v>#DIV/0!</v>
      </c>
      <c r="J37" s="104">
        <f>COUNTIF('feuille de saisie_MATHS'!F35:BH35,9)</f>
        <v>0</v>
      </c>
      <c r="K37" s="106" t="e">
        <f>J37/COUNTA('feuille de saisie_MATHS'!F35:BH35)*100</f>
        <v>#DIV/0!</v>
      </c>
      <c r="L37" s="75"/>
      <c r="M37" s="76"/>
      <c r="N37" s="108" t="str">
        <f>IF(OR('résultats par compétences_MATHS'!N37="A",'résultats par compétences_MATHS'!P37="A",'résultats par compétences_MATHS'!R37="A",'résultats par compétences_MATHS'!T37="A",'résultats par compétences_MATHS'!V37="A",'résultats par compétences_MATHS'!X37="A",'résultats par compétences_MATHS'!Z37="A",'résultats par compétences_MATHS'!AB37="A",'résultats par compétences_MATHS'!AD37="A",'résultats par compétences_MATHS'!AF37="A",'résultats par compétences_MATHS'!AH37="A"),"A",COUNTIF('feuille de saisie_MATHS'!F35:AU35,1)+COUNTIF('feuille de saisie_MATHS'!F35:AU35,2))</f>
        <v>A</v>
      </c>
      <c r="O37" s="98" t="e">
        <f t="shared" si="1"/>
        <v>#VALUE!</v>
      </c>
      <c r="P37" s="75" t="str">
        <f>IF(OR('feuille de saisie_MATHS'!L35="A",'feuille de saisie_MATHS'!N35=""),"A",COUNTIF('feuille de saisie_MATHS'!L35:N35,1)+COUNTIF('feuille de saisie_MATHS'!L35:N35,2))</f>
        <v>A</v>
      </c>
      <c r="Q37" s="72" t="e">
        <f t="shared" si="2"/>
        <v>#VALUE!</v>
      </c>
      <c r="R37" s="72" t="str">
        <f>IF(OR('feuille de saisie_MATHS'!O35="A",'feuille de saisie_MATHS'!O35=""),"A",COUNTIF('feuille de saisie_MATHS'!O35:O35,1)+COUNTIF('feuille de saisie_MATHS'!O35:O35,2))</f>
        <v>A</v>
      </c>
      <c r="S37" s="72" t="e">
        <f t="shared" si="3"/>
        <v>#VALUE!</v>
      </c>
      <c r="T37" s="72" t="str">
        <f>IF(OR('feuille de saisie_MATHS'!P35="A",'feuille de saisie_MATHS'!P35=""),"A",COUNTIF('feuille de saisie_MATHS'!P35:P35,1)+COUNTIF('feuille de saisie_MATHS'!P35:P35,2))</f>
        <v>A</v>
      </c>
      <c r="U37" s="72" t="e">
        <f t="shared" si="4"/>
        <v>#VALUE!</v>
      </c>
      <c r="V37" s="72" t="str">
        <f>IF(OR('feuille de saisie_MATHS'!AJ35="A",'feuille de saisie_MATHS'!AJ35=""),"A",COUNTIF('feuille de saisie_MATHS'!AJ35:AJ35,1)+COUNTIF('feuille de saisie_MATHS'!AJ35:AJ35,2))</f>
        <v>A</v>
      </c>
      <c r="W37" s="72" t="e">
        <f t="shared" si="5"/>
        <v>#VALUE!</v>
      </c>
      <c r="X37" s="72" t="str">
        <f>IF(OR('feuille de saisie_MATHS'!AM35="A",'feuille de saisie_MATHS'!AM35=""),"A",COUNTIF('feuille de saisie_MATHS'!AM35:AM35,1)+COUNTIF('feuille de saisie_MATHS'!AM35:AM35,2))</f>
        <v>A</v>
      </c>
      <c r="Y37" s="72" t="e">
        <f t="shared" si="6"/>
        <v>#VALUE!</v>
      </c>
      <c r="Z37" s="72" t="str">
        <f>IF(OR('feuille de saisie_MATHS'!AU35="A",'feuille de saisie_MATHS'!AN35="",'feuille de saisie_MATHS'!AU35="A",'feuille de saisie_MATHS'!AN35=""),"A",COUNTIF('feuille de saisie_MATHS'!AN35:AU35,1)+COUNTIF('feuille de saisie_MATHS'!AN35:AU35,2))</f>
        <v>A</v>
      </c>
      <c r="AA37" s="72" t="e">
        <f t="shared" si="7"/>
        <v>#VALUE!</v>
      </c>
      <c r="AB37" s="72" t="str">
        <f>IF(OR('feuille de saisie_MATHS'!Q35="A",'feuille de saisie_MATHS'!W35="",'feuille de saisie_MATHS'!Q35="A",'feuille de saisie_MATHS'!W35=""),"A",COUNTIF('feuille de saisie_MATHS'!Q35:W35,1)+COUNTIF('feuille de saisie_MATHS'!Q35:W35,2))</f>
        <v>A</v>
      </c>
      <c r="AC37" s="72" t="e">
        <f t="shared" si="8"/>
        <v>#VALUE!</v>
      </c>
      <c r="AD37" s="72" t="str">
        <f>IF(OR('feuille de saisie_MATHS'!X35="A",'feuille de saisie_MATHS'!AA35="",'feuille de saisie_MATHS'!X35="A",'feuille de saisie_MATHS'!AA35=""),"A",COUNTIF('feuille de saisie_MATHS'!X35:AA35,1)+COUNTIF('feuille de saisie_MATHS'!X35:AA35,2))</f>
        <v>A</v>
      </c>
      <c r="AE37" s="72" t="e">
        <f t="shared" si="9"/>
        <v>#VALUE!</v>
      </c>
      <c r="AF37" s="72" t="str">
        <f>IF(OR('feuille de saisie_MATHS'!AB35="A",'feuille de saisie_MATHS'!AC35="",'feuille de saisie_MATHS'!AB35="A",'feuille de saisie_MATHS'!AC35=""),"A",COUNTIF('feuille de saisie_MATHS'!AB35:AC35,1)+COUNTIF('feuille de saisie_MATHS'!AB35:AC35,2))</f>
        <v>A</v>
      </c>
      <c r="AG37" s="72" t="e">
        <f t="shared" si="10"/>
        <v>#VALUE!</v>
      </c>
      <c r="AH37" s="72" t="str">
        <f>IF(OR('feuille de saisie_MATHS'!AD35="A",'feuille de saisie_MATHS'!AI35="",'feuille de saisie_MATHS'!AD35="A",'feuille de saisie_MATHS'!AI35=""),"A",COUNTIF('feuille de saisie_MATHS'!AD35:AI35,1)+COUNTIF('feuille de saisie_MATHS'!AD35:AI35,2))</f>
        <v>A</v>
      </c>
      <c r="AI37" s="76" t="e">
        <f t="shared" si="11"/>
        <v>#VALUE!</v>
      </c>
      <c r="AJ37" s="108" t="str">
        <f>IF(OR('résultats par compétences_MATHS'!AJ37="A",'résultats par compétences_MATHS'!AL37="A",'résultats par compétences_MATHS'!AN37="A"),"A",COUNTIF('feuille de saisie_MATHS'!AV35:BD35,1)+COUNTIF('feuille de saisie_MATHS'!AV35:BD35,2))</f>
        <v>A</v>
      </c>
      <c r="AK37" s="98" t="e">
        <f t="shared" si="12"/>
        <v>#VALUE!</v>
      </c>
      <c r="AL37" s="108" t="str">
        <f>IF(OR('résultats par compétences_MATHS'!AP37="A"),"A",COUNTIF('feuille de saisie_MATHS'!BE35:BH35,1)+COUNTIF('feuille de saisie_MATHS'!BE35:BH35,2))</f>
        <v>A</v>
      </c>
      <c r="AM37" s="98" t="e">
        <f t="shared" si="13"/>
        <v>#VALUE!</v>
      </c>
    </row>
    <row r="38" spans="34:35" ht="12.75">
      <c r="AH38" s="80"/>
      <c r="AI38" s="80"/>
    </row>
    <row r="39" spans="34:35" ht="12.75">
      <c r="AH39" s="80"/>
      <c r="AI39" s="80"/>
    </row>
    <row r="40" spans="34:35" ht="12.75">
      <c r="AH40" s="80"/>
      <c r="AI40" s="80"/>
    </row>
    <row r="41" spans="34:35" ht="12.75">
      <c r="AH41" s="80"/>
      <c r="AI41" s="80"/>
    </row>
    <row r="42" spans="34:35" ht="12.75">
      <c r="AH42" s="80"/>
      <c r="AI42" s="80"/>
    </row>
    <row r="43" spans="34:35" ht="12.75">
      <c r="AH43" s="80"/>
      <c r="AI43" s="80"/>
    </row>
    <row r="44" spans="34:35" ht="12.75">
      <c r="AH44" s="80"/>
      <c r="AI44" s="80"/>
    </row>
    <row r="45" spans="34:35" ht="12.75">
      <c r="AH45" s="80"/>
      <c r="AI45" s="80"/>
    </row>
  </sheetData>
  <sheetProtection sheet="1" selectLockedCells="1" selectUnlockedCells="1"/>
  <mergeCells count="24">
    <mergeCell ref="P4:Q4"/>
    <mergeCell ref="R4:S4"/>
    <mergeCell ref="T4:U4"/>
    <mergeCell ref="V4:W4"/>
    <mergeCell ref="A1:AM1"/>
    <mergeCell ref="A5:E5"/>
    <mergeCell ref="AL2:AM4"/>
    <mergeCell ref="X4:Y4"/>
    <mergeCell ref="Z4:AA4"/>
    <mergeCell ref="AB4:AC4"/>
    <mergeCell ref="AJ2:AK4"/>
    <mergeCell ref="A4:B4"/>
    <mergeCell ref="C4:E4"/>
    <mergeCell ref="F4:G4"/>
    <mergeCell ref="AD4:AE4"/>
    <mergeCell ref="AF4:AG4"/>
    <mergeCell ref="AH4:AI4"/>
    <mergeCell ref="J4:K4"/>
    <mergeCell ref="A2:G3"/>
    <mergeCell ref="H2:I3"/>
    <mergeCell ref="J2:K3"/>
    <mergeCell ref="N2:O4"/>
    <mergeCell ref="H4:I4"/>
    <mergeCell ref="L4:M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7"/>
  <sheetViews>
    <sheetView zoomScale="90" zoomScaleNormal="90" zoomScalePageLayoutView="0" workbookViewId="0" topLeftCell="A1">
      <selection activeCell="A1" sqref="A1:IV16384"/>
    </sheetView>
  </sheetViews>
  <sheetFormatPr defaultColWidth="4.7109375" defaultRowHeight="12.75"/>
  <cols>
    <col min="1" max="2" width="17.7109375" style="136" customWidth="1"/>
    <col min="3" max="3" width="5.00390625" style="184" customWidth="1"/>
    <col min="4" max="4" width="5.7109375" style="184" customWidth="1"/>
    <col min="5" max="5" width="8.28125" style="184" customWidth="1"/>
    <col min="6" max="6" width="8.57421875" style="136" customWidth="1"/>
    <col min="7" max="7" width="10.28125" style="197" customWidth="1"/>
    <col min="8" max="8" width="6.28125" style="197" customWidth="1"/>
    <col min="9" max="9" width="6.421875" style="197" customWidth="1"/>
    <col min="10" max="10" width="7.421875" style="197" customWidth="1"/>
    <col min="11" max="11" width="6.421875" style="197" customWidth="1"/>
    <col min="12" max="13" width="0" style="197" hidden="1" customWidth="1"/>
    <col min="14" max="14" width="6.421875" style="184" customWidth="1"/>
    <col min="15" max="15" width="7.7109375" style="184" customWidth="1"/>
    <col min="16" max="16" width="6.421875" style="184" customWidth="1"/>
    <col min="17" max="17" width="6.57421875" style="184" customWidth="1"/>
    <col min="18" max="25" width="0" style="184" hidden="1" customWidth="1"/>
    <col min="26" max="26" width="6.421875" style="184" customWidth="1"/>
    <col min="27" max="27" width="6.57421875" style="184" customWidth="1"/>
    <col min="28" max="31" width="0" style="136" hidden="1" customWidth="1"/>
    <col min="32" max="16384" width="4.7109375" style="136" customWidth="1"/>
  </cols>
  <sheetData>
    <row r="1" spans="1:27" ht="39" customHeight="1" thickBot="1">
      <c r="A1" s="358" t="s">
        <v>24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1:31" s="143" customFormat="1" ht="51.75" customHeight="1">
      <c r="A2" s="362" t="str">
        <f>'feuille de saisie_MATHS'!A2:E2</f>
        <v>École :
Enseignant : </v>
      </c>
      <c r="B2" s="363"/>
      <c r="C2" s="363"/>
      <c r="D2" s="363"/>
      <c r="E2" s="363"/>
      <c r="F2" s="363"/>
      <c r="G2" s="364"/>
      <c r="H2" s="368" t="s">
        <v>74</v>
      </c>
      <c r="I2" s="368"/>
      <c r="J2" s="370">
        <f>COUNTA('feuille de saisie_MATHS'!A5:A489)</f>
        <v>0</v>
      </c>
      <c r="K2" s="371"/>
      <c r="L2" s="138"/>
      <c r="M2" s="139"/>
      <c r="N2" s="374" t="s">
        <v>46</v>
      </c>
      <c r="O2" s="375"/>
      <c r="P2" s="380" t="s">
        <v>47</v>
      </c>
      <c r="Q2" s="381"/>
      <c r="R2" s="140"/>
      <c r="S2" s="137"/>
      <c r="T2" s="137"/>
      <c r="U2" s="137"/>
      <c r="V2" s="137"/>
      <c r="W2" s="137"/>
      <c r="X2" s="137"/>
      <c r="Y2" s="141"/>
      <c r="Z2" s="345" t="s">
        <v>48</v>
      </c>
      <c r="AA2" s="346"/>
      <c r="AB2" s="142"/>
      <c r="AC2" s="142"/>
      <c r="AD2" s="142"/>
      <c r="AE2" s="142"/>
    </row>
    <row r="3" spans="1:31" ht="13.5" customHeight="1">
      <c r="A3" s="365"/>
      <c r="B3" s="366"/>
      <c r="C3" s="366"/>
      <c r="D3" s="366"/>
      <c r="E3" s="366"/>
      <c r="F3" s="366"/>
      <c r="G3" s="367"/>
      <c r="H3" s="369"/>
      <c r="I3" s="369"/>
      <c r="J3" s="372"/>
      <c r="K3" s="373"/>
      <c r="L3" s="145"/>
      <c r="M3" s="146"/>
      <c r="N3" s="376"/>
      <c r="O3" s="377"/>
      <c r="P3" s="382"/>
      <c r="Q3" s="383"/>
      <c r="R3" s="147"/>
      <c r="S3" s="144"/>
      <c r="T3" s="144"/>
      <c r="U3" s="144"/>
      <c r="V3" s="144"/>
      <c r="W3" s="144"/>
      <c r="X3" s="144"/>
      <c r="Y3" s="148"/>
      <c r="Z3" s="347"/>
      <c r="AA3" s="348"/>
      <c r="AB3" s="142"/>
      <c r="AC3" s="142"/>
      <c r="AD3" s="142"/>
      <c r="AE3" s="142"/>
    </row>
    <row r="4" spans="1:36" s="150" customFormat="1" ht="84.75" customHeight="1" thickBot="1">
      <c r="A4" s="351" t="s">
        <v>59</v>
      </c>
      <c r="B4" s="352"/>
      <c r="C4" s="353">
        <f ca="1">TODAY()</f>
        <v>42031</v>
      </c>
      <c r="D4" s="353"/>
      <c r="E4" s="353"/>
      <c r="F4" s="354" t="s">
        <v>60</v>
      </c>
      <c r="G4" s="354"/>
      <c r="H4" s="355" t="s">
        <v>61</v>
      </c>
      <c r="I4" s="355"/>
      <c r="J4" s="356" t="s">
        <v>62</v>
      </c>
      <c r="K4" s="357"/>
      <c r="L4" s="359"/>
      <c r="M4" s="360"/>
      <c r="N4" s="378"/>
      <c r="O4" s="379"/>
      <c r="P4" s="384"/>
      <c r="Q4" s="385"/>
      <c r="R4" s="361" t="s">
        <v>51</v>
      </c>
      <c r="S4" s="342"/>
      <c r="T4" s="342" t="s">
        <v>52</v>
      </c>
      <c r="U4" s="342"/>
      <c r="V4" s="342" t="s">
        <v>53</v>
      </c>
      <c r="W4" s="342"/>
      <c r="X4" s="342" t="s">
        <v>54</v>
      </c>
      <c r="Y4" s="343"/>
      <c r="Z4" s="349"/>
      <c r="AA4" s="350"/>
      <c r="AB4" s="344" t="s">
        <v>57</v>
      </c>
      <c r="AC4" s="344"/>
      <c r="AD4" s="344" t="s">
        <v>58</v>
      </c>
      <c r="AE4" s="344"/>
      <c r="AF4" s="149"/>
      <c r="AG4" s="149"/>
      <c r="AH4" s="149"/>
      <c r="AI4" s="149"/>
      <c r="AJ4" s="149"/>
    </row>
    <row r="5" spans="1:31" s="150" customFormat="1" ht="24.75" customHeight="1">
      <c r="A5" s="340" t="s">
        <v>32</v>
      </c>
      <c r="B5" s="341"/>
      <c r="C5" s="341"/>
      <c r="D5" s="341"/>
      <c r="E5" s="341"/>
      <c r="F5" s="151" t="e">
        <f>SUM(F7:F37)/$J$2</f>
        <v>#DIV/0!</v>
      </c>
      <c r="G5" s="152" t="e">
        <f>F5/35</f>
        <v>#DIV/0!</v>
      </c>
      <c r="H5" s="151" t="e">
        <f>SUM(H7:H26)/$J$2</f>
        <v>#DIV/0!</v>
      </c>
      <c r="I5" s="152" t="e">
        <f>H5/35</f>
        <v>#DIV/0!</v>
      </c>
      <c r="J5" s="151" t="e">
        <f>SUM(J7:J26)/$J$2</f>
        <v>#DIV/0!</v>
      </c>
      <c r="K5" s="153" t="e">
        <f>J5/35</f>
        <v>#DIV/0!</v>
      </c>
      <c r="L5" s="154" t="e">
        <f>SUM(L7:L26)/$J$2</f>
        <v>#DIV/0!</v>
      </c>
      <c r="M5" s="155" t="e">
        <f>L5/29</f>
        <v>#DIV/0!</v>
      </c>
      <c r="N5" s="156" t="e">
        <f>SUM(N7:N26)/$J$2</f>
        <v>#DIV/0!</v>
      </c>
      <c r="O5" s="153" t="e">
        <f>N5/5</f>
        <v>#DIV/0!</v>
      </c>
      <c r="P5" s="156" t="e">
        <f>SUM(P7:P26)/$J$2</f>
        <v>#DIV/0!</v>
      </c>
      <c r="Q5" s="153" t="e">
        <f>P5/21</f>
        <v>#DIV/0!</v>
      </c>
      <c r="R5" s="154" t="e">
        <f>SUM(R7:R26)/$J$2</f>
        <v>#DIV/0!</v>
      </c>
      <c r="S5" s="152" t="e">
        <f>R5/1</f>
        <v>#DIV/0!</v>
      </c>
      <c r="T5" s="151" t="e">
        <f>SUM(T7:T26)/$J$2</f>
        <v>#DIV/0!</v>
      </c>
      <c r="U5" s="152" t="e">
        <f>T5/5</f>
        <v>#DIV/0!</v>
      </c>
      <c r="V5" s="151" t="e">
        <f>SUM(V7:V26)/$J$2</f>
        <v>#DIV/0!</v>
      </c>
      <c r="W5" s="152" t="e">
        <f>V5/9</f>
        <v>#DIV/0!</v>
      </c>
      <c r="X5" s="151" t="e">
        <f>SUM(X7:X26)/$J$2</f>
        <v>#DIV/0!</v>
      </c>
      <c r="Y5" s="155" t="e">
        <f>X5/2</f>
        <v>#DIV/0!</v>
      </c>
      <c r="Z5" s="156" t="e">
        <f>SUM(Z7:Z26)/$J$2</f>
        <v>#DIV/0!</v>
      </c>
      <c r="AA5" s="153" t="e">
        <f>Z5/9</f>
        <v>#DIV/0!</v>
      </c>
      <c r="AB5" s="157" t="e">
        <f>SUM(AB7:AB26)/$J$2</f>
        <v>#DIV/0!</v>
      </c>
      <c r="AC5" s="158" t="e">
        <f>AB5/2</f>
        <v>#DIV/0!</v>
      </c>
      <c r="AD5" s="157" t="e">
        <f>SUM(AD7:AD26)/$J$2</f>
        <v>#DIV/0!</v>
      </c>
      <c r="AE5" s="158" t="e">
        <f>AD5/3</f>
        <v>#DIV/0!</v>
      </c>
    </row>
    <row r="6" spans="1:31" s="172" customFormat="1" ht="41.25" customHeight="1" thickBot="1">
      <c r="A6" s="159" t="s">
        <v>4</v>
      </c>
      <c r="B6" s="160" t="s">
        <v>5</v>
      </c>
      <c r="C6" s="161" t="s">
        <v>33</v>
      </c>
      <c r="D6" s="162" t="s">
        <v>34</v>
      </c>
      <c r="E6" s="161" t="s">
        <v>35</v>
      </c>
      <c r="F6" s="163" t="s">
        <v>36</v>
      </c>
      <c r="G6" s="163" t="s">
        <v>37</v>
      </c>
      <c r="H6" s="164" t="s">
        <v>38</v>
      </c>
      <c r="I6" s="164" t="s">
        <v>39</v>
      </c>
      <c r="J6" s="165" t="s">
        <v>38</v>
      </c>
      <c r="K6" s="166" t="s">
        <v>39</v>
      </c>
      <c r="L6" s="167" t="s">
        <v>38</v>
      </c>
      <c r="M6" s="168" t="s">
        <v>39</v>
      </c>
      <c r="N6" s="169" t="s">
        <v>38</v>
      </c>
      <c r="O6" s="170" t="s">
        <v>39</v>
      </c>
      <c r="P6" s="169" t="s">
        <v>38</v>
      </c>
      <c r="Q6" s="170" t="s">
        <v>39</v>
      </c>
      <c r="R6" s="171" t="s">
        <v>38</v>
      </c>
      <c r="S6" s="170" t="s">
        <v>39</v>
      </c>
      <c r="T6" s="171" t="s">
        <v>38</v>
      </c>
      <c r="U6" s="170" t="s">
        <v>39</v>
      </c>
      <c r="V6" s="171" t="s">
        <v>38</v>
      </c>
      <c r="W6" s="170" t="s">
        <v>39</v>
      </c>
      <c r="X6" s="171" t="s">
        <v>38</v>
      </c>
      <c r="Y6" s="170" t="s">
        <v>39</v>
      </c>
      <c r="Z6" s="169" t="s">
        <v>38</v>
      </c>
      <c r="AA6" s="170" t="s">
        <v>39</v>
      </c>
      <c r="AB6" s="172" t="s">
        <v>36</v>
      </c>
      <c r="AC6" s="172" t="s">
        <v>37</v>
      </c>
      <c r="AD6" s="172" t="s">
        <v>36</v>
      </c>
      <c r="AE6" s="172" t="s">
        <v>37</v>
      </c>
    </row>
    <row r="7" spans="1:31" ht="12.75" customHeight="1">
      <c r="A7" s="173">
        <f>'feuille de saisie_MATHS'!A5</f>
        <v>0</v>
      </c>
      <c r="B7" s="174">
        <f>'feuille de saisie_MATHS'!B5</f>
        <v>0</v>
      </c>
      <c r="C7" s="175">
        <f>'feuille de saisie_MATHS'!C5</f>
        <v>0</v>
      </c>
      <c r="D7" s="175">
        <f>'feuille de saisie_MATHS'!D5</f>
        <v>0</v>
      </c>
      <c r="E7" s="175">
        <f>'feuille de saisie_MATHS'!E5</f>
        <v>0</v>
      </c>
      <c r="F7" s="176">
        <f>COUNTIF('feuille de saisie_FRANCAIS'!F5:AO5,1)+COUNTIF('feuille de saisie_FRANCAIS'!F5:AO5,2)</f>
        <v>0</v>
      </c>
      <c r="G7" s="176" t="e">
        <f>F7/COUNTA('feuille de saisie_FRANCAIS'!F5:AO5)*100</f>
        <v>#DIV/0!</v>
      </c>
      <c r="H7" s="177">
        <f>COUNTIF('feuille de saisie_FRANCAIS'!F5:AO5,0)</f>
        <v>0</v>
      </c>
      <c r="I7" s="177" t="e">
        <f>H7/COUNTA('feuille de saisie_FRANCAIS'!F5:AO5)*100</f>
        <v>#DIV/0!</v>
      </c>
      <c r="J7" s="178">
        <f>COUNTIF('feuille de saisie_FRANCAIS'!F5:AO5,9)</f>
        <v>0</v>
      </c>
      <c r="K7" s="179" t="e">
        <f>J7/COUNTA('feuille de saisie_FRANCAIS'!F5:AO5)*100</f>
        <v>#DIV/0!</v>
      </c>
      <c r="L7" s="180">
        <f>COUNTIF('feuille de saisie_FRANCAIS'!F5:AI5,9)</f>
        <v>0</v>
      </c>
      <c r="M7" s="181">
        <f>L7/29*100</f>
        <v>0</v>
      </c>
      <c r="N7" s="182" t="str">
        <f>IF(OR('feuille de saisie_FRANCAIS'!F5="A",'feuille de saisie_FRANCAIS'!F5="",'feuille de saisie_FRANCAIS'!J5="A",'feuille de saisie_FRANCAIS'!J5=""),"A",COUNTIF('feuille de saisie_FRANCAIS'!F5:J5,1)+COUNTIF('feuille de saisie_FRANCAIS'!F5:J5,2))</f>
        <v>A</v>
      </c>
      <c r="O7" s="183" t="e">
        <f>N7/5*100</f>
        <v>#VALUE!</v>
      </c>
      <c r="P7" s="182" t="str">
        <f>IF(OR('résultats par compétences_FRANC'!P7="A",'résultats par compétences_FRANC'!R7="A",'résultats par compétences_FRANC'!T7="A",'résultats par compétences_FRANC'!V7="A",'résultats par compétences_FRANC'!X7="A",'résultats par compétences_FRANC'!Z7="A"),"A",COUNTIF('feuille de saisie_FRANCAIS'!K5:AF5,1)+COUNTIF('feuille de saisie_FRANCAIS'!K5:AF5,2))</f>
        <v>A</v>
      </c>
      <c r="Q7" s="183" t="e">
        <f>P7/22*100</f>
        <v>#VALUE!</v>
      </c>
      <c r="R7" s="180" t="str">
        <f>IF(OR('feuille de saisie_FRANCAIS'!O5="A",'feuille de saisie_FRANCAIS'!O5=""),"A",COUNTIF('feuille de saisie_FRANCAIS'!O5:O5,1)+COUNTIF('feuille de saisie_FRANCAIS'!O5:O5,2))</f>
        <v>A</v>
      </c>
      <c r="S7" s="175" t="e">
        <f>R7/1*100</f>
        <v>#VALUE!</v>
      </c>
      <c r="T7" s="175" t="str">
        <f>IF(OR('feuille de saisie_FRANCAIS'!P5="A",'feuille de saisie_FRANCAIS'!P5="",'feuille de saisie_FRANCAIS'!T5="A",'feuille de saisie_FRANCAIS'!T5=""),"A",COUNTIF('feuille de saisie_FRANCAIS'!P5:T5,1)+COUNTIF('feuille de saisie_FRANCAIS'!P5:T5,2))</f>
        <v>A</v>
      </c>
      <c r="U7" s="175" t="e">
        <f>T7/5*100</f>
        <v>#VALUE!</v>
      </c>
      <c r="V7" s="175" t="str">
        <f>IF(OR('feuille de saisie_FRANCAIS'!U5="A",'feuille de saisie_FRANCAIS'!U5="",'feuille de saisie_FRANCAIS'!AC5="A",'feuille de saisie_FRANCAIS'!AC5=""),"A",COUNTIF('feuille de saisie_FRANCAIS'!U5:AC5,1)+COUNTIF('feuille de saisie_FRANCAIS'!U5:AC5,2))</f>
        <v>A</v>
      </c>
      <c r="W7" s="175" t="e">
        <f>V7/9*100</f>
        <v>#VALUE!</v>
      </c>
      <c r="X7" s="175" t="str">
        <f>IF(OR('feuille de saisie_FRANCAIS'!AD5="A",'feuille de saisie_FRANCAIS'!AD5="",'feuille de saisie_FRANCAIS'!AE5="A",'feuille de saisie_FRANCAIS'!AE5=""),"A",COUNTIF('feuille de saisie_FRANCAIS'!AD5:AE5,1)+COUNTIF('feuille de saisie_FRANCAIS'!AD5:AE5,2))</f>
        <v>A</v>
      </c>
      <c r="Y7" s="181" t="e">
        <f>X7/2*100</f>
        <v>#VALUE!</v>
      </c>
      <c r="Z7" s="182" t="str">
        <f>IF(OR('résultats par compétences_FRANC'!AB7="A",'résultats par compétences_FRANC'!AD7="A",'résultats par compétences_FRANC'!AF7="A"),"A",COUNTIF('feuille de saisie_FRANCAIS'!AG5:AO5,1)+COUNTIF('feuille de saisie_FRANCAIS'!AG5:AO5,2))</f>
        <v>A</v>
      </c>
      <c r="AA7" s="183" t="e">
        <f>Z7/9*100</f>
        <v>#VALUE!</v>
      </c>
      <c r="AB7" s="184" t="str">
        <f>IF(OR('feuille de saisie_FRANCAIS'!AK5="A",'feuille de saisie_FRANCAIS'!AK5="",'feuille de saisie_FRANCAIS'!AL5="A",'feuille de saisie_FRANCAIS'!AL5=""),"A",COUNTIF('feuille de saisie_FRANCAIS'!AK5:AL5,1)+COUNTIF('feuille de saisie_FRANCAIS'!AK5:AL5,2))</f>
        <v>A</v>
      </c>
      <c r="AC7" s="184" t="e">
        <f aca="true" t="shared" si="0" ref="AC7:AC26">AB7/2*100</f>
        <v>#VALUE!</v>
      </c>
      <c r="AD7" s="184" t="str">
        <f>IF(OR('feuille de saisie_FRANCAIS'!AM5="A",'feuille de saisie_FRANCAIS'!AM5="",'feuille de saisie_FRANCAIS'!AO5="A",'feuille de saisie_FRANCAIS'!AO5=""),"A",COUNTIF('feuille de saisie_FRANCAIS'!AM5:AO5,1)+COUNTIF('feuille de saisie_FRANCAIS'!AM5:AO5,2))</f>
        <v>A</v>
      </c>
      <c r="AE7" s="184" t="e">
        <f aca="true" t="shared" si="1" ref="AE7:AE26">AD7/3*100</f>
        <v>#VALUE!</v>
      </c>
    </row>
    <row r="8" spans="1:31" ht="12.75" customHeight="1">
      <c r="A8" s="185">
        <f>'feuille de saisie_MATHS'!A6</f>
        <v>0</v>
      </c>
      <c r="B8" s="186">
        <f>'feuille de saisie_MATHS'!B6</f>
        <v>0</v>
      </c>
      <c r="C8" s="187">
        <f>'feuille de saisie_MATHS'!C6</f>
        <v>0</v>
      </c>
      <c r="D8" s="187">
        <f>'feuille de saisie_MATHS'!D6</f>
        <v>0</v>
      </c>
      <c r="E8" s="187">
        <f>'feuille de saisie_MATHS'!E6</f>
        <v>0</v>
      </c>
      <c r="F8" s="176">
        <f>COUNTIF('feuille de saisie_FRANCAIS'!F6:AO6,1)+COUNTIF('feuille de saisie_FRANCAIS'!F6:AO6,2)</f>
        <v>0</v>
      </c>
      <c r="G8" s="176" t="e">
        <f>F8/COUNTA('feuille de saisie_FRANCAIS'!F6:AO6)*100</f>
        <v>#DIV/0!</v>
      </c>
      <c r="H8" s="177">
        <f>COUNTIF('feuille de saisie_FRANCAIS'!F6:AO6,0)</f>
        <v>0</v>
      </c>
      <c r="I8" s="177" t="e">
        <f>H8/COUNTA('feuille de saisie_FRANCAIS'!F6:AO6)*100</f>
        <v>#DIV/0!</v>
      </c>
      <c r="J8" s="178">
        <f>COUNTIF('feuille de saisie_FRANCAIS'!F6:AO6,9)</f>
        <v>0</v>
      </c>
      <c r="K8" s="179" t="e">
        <f>J8/COUNTA('feuille de saisie_FRANCAIS'!F6:AO6)*100</f>
        <v>#DIV/0!</v>
      </c>
      <c r="L8" s="180">
        <f>COUNTIF('feuille de saisie_FRANCAIS'!F6:AI6,9)</f>
        <v>0</v>
      </c>
      <c r="M8" s="181">
        <f aca="true" t="shared" si="2" ref="M8:M37">L8/29*100</f>
        <v>0</v>
      </c>
      <c r="N8" s="182" t="str">
        <f>IF(OR('feuille de saisie_FRANCAIS'!F6="A",'feuille de saisie_FRANCAIS'!F6="",'feuille de saisie_FRANCAIS'!J6="A",'feuille de saisie_FRANCAIS'!J6=""),"A",COUNTIF('feuille de saisie_FRANCAIS'!F6:J6,1)+COUNTIF('feuille de saisie_FRANCAIS'!F6:J6,2))</f>
        <v>A</v>
      </c>
      <c r="O8" s="183" t="e">
        <f aca="true" t="shared" si="3" ref="O8:O37">N8/5*100</f>
        <v>#VALUE!</v>
      </c>
      <c r="P8" s="182" t="str">
        <f>IF(OR('résultats par compétences_FRANC'!P8="A",'résultats par compétences_FRANC'!R8="A",'résultats par compétences_FRANC'!T8="A",'résultats par compétences_FRANC'!V8="A",'résultats par compétences_FRANC'!X8="A",'résultats par compétences_FRANC'!Z8="A"),"A",COUNTIF('feuille de saisie_FRANCAIS'!K6:AF6,1)+COUNTIF('feuille de saisie_FRANCAIS'!K6:AF6,2))</f>
        <v>A</v>
      </c>
      <c r="Q8" s="183" t="e">
        <f aca="true" t="shared" si="4" ref="Q8:Q37">P8/22*100</f>
        <v>#VALUE!</v>
      </c>
      <c r="R8" s="180" t="str">
        <f>IF(OR('feuille de saisie_FRANCAIS'!O6="A",'feuille de saisie_FRANCAIS'!O6=""),"A",COUNTIF('feuille de saisie_FRANCAIS'!O6:O6,1)+COUNTIF('feuille de saisie_FRANCAIS'!O6:O6,2))</f>
        <v>A</v>
      </c>
      <c r="S8" s="175" t="e">
        <f aca="true" t="shared" si="5" ref="S8:S37">R8/1*100</f>
        <v>#VALUE!</v>
      </c>
      <c r="T8" s="175" t="str">
        <f>IF(OR('feuille de saisie_FRANCAIS'!P6="A",'feuille de saisie_FRANCAIS'!P6="",'feuille de saisie_FRANCAIS'!T6="A",'feuille de saisie_FRANCAIS'!T6=""),"A",COUNTIF('feuille de saisie_FRANCAIS'!P6:T6,1)+COUNTIF('feuille de saisie_FRANCAIS'!P6:T6,2))</f>
        <v>A</v>
      </c>
      <c r="U8" s="175" t="e">
        <f aca="true" t="shared" si="6" ref="U8:U37">T8/5*100</f>
        <v>#VALUE!</v>
      </c>
      <c r="V8" s="175" t="str">
        <f>IF(OR('feuille de saisie_FRANCAIS'!U6="A",'feuille de saisie_FRANCAIS'!U6="",'feuille de saisie_FRANCAIS'!AC6="A",'feuille de saisie_FRANCAIS'!AC6=""),"A",COUNTIF('feuille de saisie_FRANCAIS'!U6:AC6,1)+COUNTIF('feuille de saisie_FRANCAIS'!U6:AC6,2))</f>
        <v>A</v>
      </c>
      <c r="W8" s="175" t="e">
        <f aca="true" t="shared" si="7" ref="W8:W37">V8/9*100</f>
        <v>#VALUE!</v>
      </c>
      <c r="X8" s="175" t="str">
        <f>IF(OR('feuille de saisie_FRANCAIS'!AD6="A",'feuille de saisie_FRANCAIS'!AD6="",'feuille de saisie_FRANCAIS'!AE6="A",'feuille de saisie_FRANCAIS'!AE6=""),"A",COUNTIF('feuille de saisie_FRANCAIS'!AD6:AE6,1)+COUNTIF('feuille de saisie_FRANCAIS'!AD6:AE6,2))</f>
        <v>A</v>
      </c>
      <c r="Y8" s="181" t="e">
        <f aca="true" t="shared" si="8" ref="Y8:Y37">X8/2*100</f>
        <v>#VALUE!</v>
      </c>
      <c r="Z8" s="182" t="str">
        <f>IF(OR('résultats par compétences_FRANC'!AB8="A",'résultats par compétences_FRANC'!AD8="A",'résultats par compétences_FRANC'!AF8="A"),"A",COUNTIF('feuille de saisie_FRANCAIS'!AG6:AO6,1)+COUNTIF('feuille de saisie_FRANCAIS'!AG6:AO6,2))</f>
        <v>A</v>
      </c>
      <c r="AA8" s="183" t="e">
        <f aca="true" t="shared" si="9" ref="AA8:AA37">Z8/9*100</f>
        <v>#VALUE!</v>
      </c>
      <c r="AB8" s="184" t="str">
        <f>IF(OR('feuille de saisie_FRANCAIS'!AK6="A",'feuille de saisie_FRANCAIS'!AK6="",'feuille de saisie_FRANCAIS'!AL6="A",'feuille de saisie_FRANCAIS'!AL6=""),"A",COUNTIF('feuille de saisie_FRANCAIS'!AK6:AL6,1)+COUNTIF('feuille de saisie_FRANCAIS'!AK6:AL6,2))</f>
        <v>A</v>
      </c>
      <c r="AC8" s="184" t="e">
        <f t="shared" si="0"/>
        <v>#VALUE!</v>
      </c>
      <c r="AD8" s="184" t="str">
        <f>IF(OR('feuille de saisie_FRANCAIS'!AM6="A",'feuille de saisie_FRANCAIS'!AM6="",'feuille de saisie_FRANCAIS'!AO6="A",'feuille de saisie_FRANCAIS'!AO6=""),"A",COUNTIF('feuille de saisie_FRANCAIS'!AM6:AO6,1)+COUNTIF('feuille de saisie_FRANCAIS'!AM6:AO6,2))</f>
        <v>A</v>
      </c>
      <c r="AE8" s="184" t="e">
        <f t="shared" si="1"/>
        <v>#VALUE!</v>
      </c>
    </row>
    <row r="9" spans="1:31" ht="12.75" customHeight="1">
      <c r="A9" s="185">
        <f>'feuille de saisie_MATHS'!A7</f>
        <v>0</v>
      </c>
      <c r="B9" s="186">
        <f>'feuille de saisie_MATHS'!B7</f>
        <v>0</v>
      </c>
      <c r="C9" s="187">
        <f>'feuille de saisie_MATHS'!C7</f>
        <v>0</v>
      </c>
      <c r="D9" s="187">
        <f>'feuille de saisie_MATHS'!D7</f>
        <v>0</v>
      </c>
      <c r="E9" s="187">
        <f>'feuille de saisie_MATHS'!E7</f>
        <v>0</v>
      </c>
      <c r="F9" s="176">
        <f>COUNTIF('feuille de saisie_FRANCAIS'!F7:AO7,1)+COUNTIF('feuille de saisie_FRANCAIS'!F7:AO7,2)</f>
        <v>0</v>
      </c>
      <c r="G9" s="176" t="e">
        <f>F9/COUNTA('feuille de saisie_FRANCAIS'!F7:AO7)*100</f>
        <v>#DIV/0!</v>
      </c>
      <c r="H9" s="177">
        <f>COUNTIF('feuille de saisie_FRANCAIS'!F7:AO7,0)</f>
        <v>0</v>
      </c>
      <c r="I9" s="177" t="e">
        <f>H9/COUNTA('feuille de saisie_FRANCAIS'!F7:AO7)*100</f>
        <v>#DIV/0!</v>
      </c>
      <c r="J9" s="178">
        <f>COUNTIF('feuille de saisie_FRANCAIS'!F7:AO7,9)</f>
        <v>0</v>
      </c>
      <c r="K9" s="179" t="e">
        <f>J9/COUNTA('feuille de saisie_FRANCAIS'!F7:AO7)*100</f>
        <v>#DIV/0!</v>
      </c>
      <c r="L9" s="180">
        <f>COUNTIF('feuille de saisie_FRANCAIS'!F7:AI7,9)</f>
        <v>0</v>
      </c>
      <c r="M9" s="181">
        <f t="shared" si="2"/>
        <v>0</v>
      </c>
      <c r="N9" s="182" t="str">
        <f>IF(OR('feuille de saisie_FRANCAIS'!F7="A",'feuille de saisie_FRANCAIS'!F7="",'feuille de saisie_FRANCAIS'!J7="A",'feuille de saisie_FRANCAIS'!J7=""),"A",COUNTIF('feuille de saisie_FRANCAIS'!F7:J7,1)+COUNTIF('feuille de saisie_FRANCAIS'!F7:J7,2))</f>
        <v>A</v>
      </c>
      <c r="O9" s="183" t="e">
        <f t="shared" si="3"/>
        <v>#VALUE!</v>
      </c>
      <c r="P9" s="182" t="str">
        <f>IF(OR('résultats par compétences_FRANC'!P9="A",'résultats par compétences_FRANC'!R9="A",'résultats par compétences_FRANC'!T9="A",'résultats par compétences_FRANC'!V9="A",'résultats par compétences_FRANC'!X9="A",'résultats par compétences_FRANC'!Z9="A"),"A",COUNTIF('feuille de saisie_FRANCAIS'!K7:AF7,1)+COUNTIF('feuille de saisie_FRANCAIS'!K7:AF7,2))</f>
        <v>A</v>
      </c>
      <c r="Q9" s="183" t="e">
        <f t="shared" si="4"/>
        <v>#VALUE!</v>
      </c>
      <c r="R9" s="180" t="str">
        <f>IF(OR('feuille de saisie_FRANCAIS'!O7="A",'feuille de saisie_FRANCAIS'!O7=""),"A",COUNTIF('feuille de saisie_FRANCAIS'!O7:O7,1)+COUNTIF('feuille de saisie_FRANCAIS'!O7:O7,2))</f>
        <v>A</v>
      </c>
      <c r="S9" s="175" t="e">
        <f t="shared" si="5"/>
        <v>#VALUE!</v>
      </c>
      <c r="T9" s="175" t="str">
        <f>IF(OR('feuille de saisie_FRANCAIS'!P7="A",'feuille de saisie_FRANCAIS'!P7="",'feuille de saisie_FRANCAIS'!T7="A",'feuille de saisie_FRANCAIS'!T7=""),"A",COUNTIF('feuille de saisie_FRANCAIS'!P7:T7,1)+COUNTIF('feuille de saisie_FRANCAIS'!P7:T7,2))</f>
        <v>A</v>
      </c>
      <c r="U9" s="175" t="e">
        <f t="shared" si="6"/>
        <v>#VALUE!</v>
      </c>
      <c r="V9" s="175" t="str">
        <f>IF(OR('feuille de saisie_FRANCAIS'!U7="A",'feuille de saisie_FRANCAIS'!U7="",'feuille de saisie_FRANCAIS'!AC7="A",'feuille de saisie_FRANCAIS'!AC7=""),"A",COUNTIF('feuille de saisie_FRANCAIS'!U7:AC7,1)+COUNTIF('feuille de saisie_FRANCAIS'!U7:AC7,2))</f>
        <v>A</v>
      </c>
      <c r="W9" s="175" t="e">
        <f t="shared" si="7"/>
        <v>#VALUE!</v>
      </c>
      <c r="X9" s="175" t="str">
        <f>IF(OR('feuille de saisie_FRANCAIS'!AD7="A",'feuille de saisie_FRANCAIS'!AD7="",'feuille de saisie_FRANCAIS'!AE7="A",'feuille de saisie_FRANCAIS'!AE7=""),"A",COUNTIF('feuille de saisie_FRANCAIS'!AD7:AE7,1)+COUNTIF('feuille de saisie_FRANCAIS'!AD7:AE7,2))</f>
        <v>A</v>
      </c>
      <c r="Y9" s="181" t="e">
        <f t="shared" si="8"/>
        <v>#VALUE!</v>
      </c>
      <c r="Z9" s="182" t="str">
        <f>IF(OR('résultats par compétences_FRANC'!AB9="A",'résultats par compétences_FRANC'!AD9="A",'résultats par compétences_FRANC'!AF9="A"),"A",COUNTIF('feuille de saisie_FRANCAIS'!AG7:AO7,1)+COUNTIF('feuille de saisie_FRANCAIS'!AG7:AO7,2))</f>
        <v>A</v>
      </c>
      <c r="AA9" s="183" t="e">
        <f t="shared" si="9"/>
        <v>#VALUE!</v>
      </c>
      <c r="AB9" s="184" t="str">
        <f>IF(OR('feuille de saisie_FRANCAIS'!AK7="A",'feuille de saisie_FRANCAIS'!AK7="",'feuille de saisie_FRANCAIS'!AL7="A",'feuille de saisie_FRANCAIS'!AL7=""),"A",COUNTIF('feuille de saisie_FRANCAIS'!AK7:AL7,1)+COUNTIF('feuille de saisie_FRANCAIS'!AK7:AL7,2))</f>
        <v>A</v>
      </c>
      <c r="AC9" s="184" t="e">
        <f t="shared" si="0"/>
        <v>#VALUE!</v>
      </c>
      <c r="AD9" s="184" t="str">
        <f>IF(OR('feuille de saisie_FRANCAIS'!AM7="A",'feuille de saisie_FRANCAIS'!AM7="",'feuille de saisie_FRANCAIS'!AO7="A",'feuille de saisie_FRANCAIS'!AO7=""),"A",COUNTIF('feuille de saisie_FRANCAIS'!AM7:AO7,1)+COUNTIF('feuille de saisie_FRANCAIS'!AM7:AO7,2))</f>
        <v>A</v>
      </c>
      <c r="AE9" s="184" t="e">
        <f t="shared" si="1"/>
        <v>#VALUE!</v>
      </c>
    </row>
    <row r="10" spans="1:31" ht="12.75" customHeight="1">
      <c r="A10" s="185">
        <f>'feuille de saisie_MATHS'!A8</f>
        <v>0</v>
      </c>
      <c r="B10" s="186">
        <f>'feuille de saisie_MATHS'!B8</f>
        <v>0</v>
      </c>
      <c r="C10" s="187">
        <f>'feuille de saisie_MATHS'!C8</f>
        <v>0</v>
      </c>
      <c r="D10" s="187">
        <f>'feuille de saisie_MATHS'!D8</f>
        <v>0</v>
      </c>
      <c r="E10" s="187">
        <f>'feuille de saisie_MATHS'!E8</f>
        <v>0</v>
      </c>
      <c r="F10" s="176">
        <f>COUNTIF('feuille de saisie_FRANCAIS'!F8:AO8,1)+COUNTIF('feuille de saisie_FRANCAIS'!F8:AO8,2)</f>
        <v>0</v>
      </c>
      <c r="G10" s="176" t="e">
        <f>F10/COUNTA('feuille de saisie_FRANCAIS'!F8:AO8)*100</f>
        <v>#DIV/0!</v>
      </c>
      <c r="H10" s="177">
        <f>COUNTIF('feuille de saisie_FRANCAIS'!F8:AO8,0)</f>
        <v>0</v>
      </c>
      <c r="I10" s="177" t="e">
        <f>H10/COUNTA('feuille de saisie_FRANCAIS'!F8:AO8)*100</f>
        <v>#DIV/0!</v>
      </c>
      <c r="J10" s="178">
        <f>COUNTIF('feuille de saisie_FRANCAIS'!F8:AO8,9)</f>
        <v>0</v>
      </c>
      <c r="K10" s="179" t="e">
        <f>J10/COUNTA('feuille de saisie_FRANCAIS'!F8:AO8)*100</f>
        <v>#DIV/0!</v>
      </c>
      <c r="L10" s="180">
        <f>COUNTIF('feuille de saisie_FRANCAIS'!F8:AI8,9)</f>
        <v>0</v>
      </c>
      <c r="M10" s="181">
        <f t="shared" si="2"/>
        <v>0</v>
      </c>
      <c r="N10" s="182" t="str">
        <f>IF(OR('feuille de saisie_FRANCAIS'!F8="A",'feuille de saisie_FRANCAIS'!F8="",'feuille de saisie_FRANCAIS'!J8="A",'feuille de saisie_FRANCAIS'!J8=""),"A",COUNTIF('feuille de saisie_FRANCAIS'!F8:J8,1)+COUNTIF('feuille de saisie_FRANCAIS'!F8:J8,2))</f>
        <v>A</v>
      </c>
      <c r="O10" s="183" t="e">
        <f t="shared" si="3"/>
        <v>#VALUE!</v>
      </c>
      <c r="P10" s="182" t="str">
        <f>IF(OR('résultats par compétences_FRANC'!P10="A",'résultats par compétences_FRANC'!R10="A",'résultats par compétences_FRANC'!T10="A",'résultats par compétences_FRANC'!V10="A",'résultats par compétences_FRANC'!X10="A",'résultats par compétences_FRANC'!Z10="A"),"A",COUNTIF('feuille de saisie_FRANCAIS'!K8:AF8,1)+COUNTIF('feuille de saisie_FRANCAIS'!K8:AF8,2))</f>
        <v>A</v>
      </c>
      <c r="Q10" s="183" t="e">
        <f t="shared" si="4"/>
        <v>#VALUE!</v>
      </c>
      <c r="R10" s="180" t="str">
        <f>IF(OR('feuille de saisie_FRANCAIS'!O8="A",'feuille de saisie_FRANCAIS'!O8=""),"A",COUNTIF('feuille de saisie_FRANCAIS'!O8:O8,1)+COUNTIF('feuille de saisie_FRANCAIS'!O8:O8,2))</f>
        <v>A</v>
      </c>
      <c r="S10" s="175" t="e">
        <f t="shared" si="5"/>
        <v>#VALUE!</v>
      </c>
      <c r="T10" s="175" t="str">
        <f>IF(OR('feuille de saisie_FRANCAIS'!P8="A",'feuille de saisie_FRANCAIS'!P8="",'feuille de saisie_FRANCAIS'!T8="A",'feuille de saisie_FRANCAIS'!T8=""),"A",COUNTIF('feuille de saisie_FRANCAIS'!P8:T8,1)+COUNTIF('feuille de saisie_FRANCAIS'!P8:T8,2))</f>
        <v>A</v>
      </c>
      <c r="U10" s="175" t="e">
        <f t="shared" si="6"/>
        <v>#VALUE!</v>
      </c>
      <c r="V10" s="175" t="str">
        <f>IF(OR('feuille de saisie_FRANCAIS'!U8="A",'feuille de saisie_FRANCAIS'!U8="",'feuille de saisie_FRANCAIS'!AC8="A",'feuille de saisie_FRANCAIS'!AC8=""),"A",COUNTIF('feuille de saisie_FRANCAIS'!U8:AC8,1)+COUNTIF('feuille de saisie_FRANCAIS'!U8:AC8,2))</f>
        <v>A</v>
      </c>
      <c r="W10" s="175" t="e">
        <f t="shared" si="7"/>
        <v>#VALUE!</v>
      </c>
      <c r="X10" s="175" t="str">
        <f>IF(OR('feuille de saisie_FRANCAIS'!AD8="A",'feuille de saisie_FRANCAIS'!AD8="",'feuille de saisie_FRANCAIS'!AE8="A",'feuille de saisie_FRANCAIS'!AE8=""),"A",COUNTIF('feuille de saisie_FRANCAIS'!AD8:AE8,1)+COUNTIF('feuille de saisie_FRANCAIS'!AD8:AE8,2))</f>
        <v>A</v>
      </c>
      <c r="Y10" s="181" t="e">
        <f t="shared" si="8"/>
        <v>#VALUE!</v>
      </c>
      <c r="Z10" s="182" t="str">
        <f>IF(OR('résultats par compétences_FRANC'!AB10="A",'résultats par compétences_FRANC'!AD10="A",'résultats par compétences_FRANC'!AF10="A"),"A",COUNTIF('feuille de saisie_FRANCAIS'!AG8:AO8,1)+COUNTIF('feuille de saisie_FRANCAIS'!AG8:AO8,2))</f>
        <v>A</v>
      </c>
      <c r="AA10" s="183" t="e">
        <f t="shared" si="9"/>
        <v>#VALUE!</v>
      </c>
      <c r="AB10" s="184" t="str">
        <f>IF(OR('feuille de saisie_FRANCAIS'!AK8="A",'feuille de saisie_FRANCAIS'!AK8="",'feuille de saisie_FRANCAIS'!AL8="A",'feuille de saisie_FRANCAIS'!AL8=""),"A",COUNTIF('feuille de saisie_FRANCAIS'!AK8:AL8,1)+COUNTIF('feuille de saisie_FRANCAIS'!AK8:AL8,2))</f>
        <v>A</v>
      </c>
      <c r="AC10" s="184" t="e">
        <f t="shared" si="0"/>
        <v>#VALUE!</v>
      </c>
      <c r="AD10" s="184" t="str">
        <f>IF(OR('feuille de saisie_FRANCAIS'!AM8="A",'feuille de saisie_FRANCAIS'!AM8="",'feuille de saisie_FRANCAIS'!AO8="A",'feuille de saisie_FRANCAIS'!AO8=""),"A",COUNTIF('feuille de saisie_FRANCAIS'!AM8:AO8,1)+COUNTIF('feuille de saisie_FRANCAIS'!AM8:AO8,2))</f>
        <v>A</v>
      </c>
      <c r="AE10" s="184" t="e">
        <f t="shared" si="1"/>
        <v>#VALUE!</v>
      </c>
    </row>
    <row r="11" spans="1:31" ht="12.75" customHeight="1">
      <c r="A11" s="185">
        <f>'feuille de saisie_MATHS'!A9</f>
        <v>0</v>
      </c>
      <c r="B11" s="186">
        <f>'feuille de saisie_MATHS'!B9</f>
        <v>0</v>
      </c>
      <c r="C11" s="187">
        <f>'feuille de saisie_MATHS'!C9</f>
        <v>0</v>
      </c>
      <c r="D11" s="187">
        <f>'feuille de saisie_MATHS'!D9</f>
        <v>0</v>
      </c>
      <c r="E11" s="187">
        <f>'feuille de saisie_MATHS'!E9</f>
        <v>0</v>
      </c>
      <c r="F11" s="176">
        <f>COUNTIF('feuille de saisie_FRANCAIS'!F9:AO9,1)+COUNTIF('feuille de saisie_FRANCAIS'!F9:AO9,2)</f>
        <v>0</v>
      </c>
      <c r="G11" s="176" t="e">
        <f>F11/COUNTA('feuille de saisie_FRANCAIS'!F9:AO9)*100</f>
        <v>#DIV/0!</v>
      </c>
      <c r="H11" s="177">
        <f>COUNTIF('feuille de saisie_FRANCAIS'!F9:AO9,0)</f>
        <v>0</v>
      </c>
      <c r="I11" s="177" t="e">
        <f>H11/COUNTA('feuille de saisie_FRANCAIS'!F9:AO9)*100</f>
        <v>#DIV/0!</v>
      </c>
      <c r="J11" s="178">
        <f>COUNTIF('feuille de saisie_FRANCAIS'!F9:AO9,9)</f>
        <v>0</v>
      </c>
      <c r="K11" s="179" t="e">
        <f>J11/COUNTA('feuille de saisie_FRANCAIS'!F9:AO9)*100</f>
        <v>#DIV/0!</v>
      </c>
      <c r="L11" s="180">
        <f>COUNTIF('feuille de saisie_FRANCAIS'!F9:AI9,9)</f>
        <v>0</v>
      </c>
      <c r="M11" s="181">
        <f t="shared" si="2"/>
        <v>0</v>
      </c>
      <c r="N11" s="182" t="str">
        <f>IF(OR('feuille de saisie_FRANCAIS'!F9="A",'feuille de saisie_FRANCAIS'!F9="",'feuille de saisie_FRANCAIS'!J9="A",'feuille de saisie_FRANCAIS'!J9=""),"A",COUNTIF('feuille de saisie_FRANCAIS'!F9:J9,1)+COUNTIF('feuille de saisie_FRANCAIS'!F9:J9,2))</f>
        <v>A</v>
      </c>
      <c r="O11" s="183" t="e">
        <f t="shared" si="3"/>
        <v>#VALUE!</v>
      </c>
      <c r="P11" s="182" t="str">
        <f>IF(OR('résultats par compétences_FRANC'!P11="A",'résultats par compétences_FRANC'!R11="A",'résultats par compétences_FRANC'!T11="A",'résultats par compétences_FRANC'!V11="A",'résultats par compétences_FRANC'!X11="A",'résultats par compétences_FRANC'!Z11="A"),"A",COUNTIF('feuille de saisie_FRANCAIS'!K9:AF9,1)+COUNTIF('feuille de saisie_FRANCAIS'!K9:AF9,2))</f>
        <v>A</v>
      </c>
      <c r="Q11" s="183" t="e">
        <f t="shared" si="4"/>
        <v>#VALUE!</v>
      </c>
      <c r="R11" s="180" t="str">
        <f>IF(OR('feuille de saisie_FRANCAIS'!O9="A",'feuille de saisie_FRANCAIS'!O9=""),"A",COUNTIF('feuille de saisie_FRANCAIS'!O9:O9,1)+COUNTIF('feuille de saisie_FRANCAIS'!O9:O9,2))</f>
        <v>A</v>
      </c>
      <c r="S11" s="175" t="e">
        <f t="shared" si="5"/>
        <v>#VALUE!</v>
      </c>
      <c r="T11" s="175" t="str">
        <f>IF(OR('feuille de saisie_FRANCAIS'!P9="A",'feuille de saisie_FRANCAIS'!P9="",'feuille de saisie_FRANCAIS'!T9="A",'feuille de saisie_FRANCAIS'!T9=""),"A",COUNTIF('feuille de saisie_FRANCAIS'!P9:T9,1)+COUNTIF('feuille de saisie_FRANCAIS'!P9:T9,2))</f>
        <v>A</v>
      </c>
      <c r="U11" s="175" t="e">
        <f t="shared" si="6"/>
        <v>#VALUE!</v>
      </c>
      <c r="V11" s="175" t="str">
        <f>IF(OR('feuille de saisie_FRANCAIS'!U9="A",'feuille de saisie_FRANCAIS'!U9="",'feuille de saisie_FRANCAIS'!AC9="A",'feuille de saisie_FRANCAIS'!AC9=""),"A",COUNTIF('feuille de saisie_FRANCAIS'!U9:AC9,1)+COUNTIF('feuille de saisie_FRANCAIS'!U9:AC9,2))</f>
        <v>A</v>
      </c>
      <c r="W11" s="175" t="e">
        <f t="shared" si="7"/>
        <v>#VALUE!</v>
      </c>
      <c r="X11" s="175" t="str">
        <f>IF(OR('feuille de saisie_FRANCAIS'!AD9="A",'feuille de saisie_FRANCAIS'!AD9="",'feuille de saisie_FRANCAIS'!AE9="A",'feuille de saisie_FRANCAIS'!AE9=""),"A",COUNTIF('feuille de saisie_FRANCAIS'!AD9:AE9,1)+COUNTIF('feuille de saisie_FRANCAIS'!AD9:AE9,2))</f>
        <v>A</v>
      </c>
      <c r="Y11" s="181" t="e">
        <f t="shared" si="8"/>
        <v>#VALUE!</v>
      </c>
      <c r="Z11" s="182" t="str">
        <f>IF(OR('résultats par compétences_FRANC'!AB11="A",'résultats par compétences_FRANC'!AD11="A",'résultats par compétences_FRANC'!AF11="A"),"A",COUNTIF('feuille de saisie_FRANCAIS'!AG9:AO9,1)+COUNTIF('feuille de saisie_FRANCAIS'!AG9:AO9,2))</f>
        <v>A</v>
      </c>
      <c r="AA11" s="183" t="e">
        <f t="shared" si="9"/>
        <v>#VALUE!</v>
      </c>
      <c r="AB11" s="184" t="str">
        <f>IF(OR('feuille de saisie_FRANCAIS'!AK9="A",'feuille de saisie_FRANCAIS'!AK9="",'feuille de saisie_FRANCAIS'!AL9="A",'feuille de saisie_FRANCAIS'!AL9=""),"A",COUNTIF('feuille de saisie_FRANCAIS'!AK9:AL9,1)+COUNTIF('feuille de saisie_FRANCAIS'!AK9:AL9,2))</f>
        <v>A</v>
      </c>
      <c r="AC11" s="184" t="e">
        <f t="shared" si="0"/>
        <v>#VALUE!</v>
      </c>
      <c r="AD11" s="184" t="str">
        <f>IF(OR('feuille de saisie_FRANCAIS'!AM9="A",'feuille de saisie_FRANCAIS'!AM9="",'feuille de saisie_FRANCAIS'!AO9="A",'feuille de saisie_FRANCAIS'!AO9=""),"A",COUNTIF('feuille de saisie_FRANCAIS'!AM9:AO9,1)+COUNTIF('feuille de saisie_FRANCAIS'!AM9:AO9,2))</f>
        <v>A</v>
      </c>
      <c r="AE11" s="184" t="e">
        <f t="shared" si="1"/>
        <v>#VALUE!</v>
      </c>
    </row>
    <row r="12" spans="1:31" ht="12.75" customHeight="1">
      <c r="A12" s="185">
        <f>'feuille de saisie_MATHS'!A10</f>
        <v>0</v>
      </c>
      <c r="B12" s="186">
        <f>'feuille de saisie_MATHS'!B10</f>
        <v>0</v>
      </c>
      <c r="C12" s="187">
        <f>'feuille de saisie_MATHS'!C10</f>
        <v>0</v>
      </c>
      <c r="D12" s="187">
        <f>'feuille de saisie_MATHS'!D10</f>
        <v>0</v>
      </c>
      <c r="E12" s="187">
        <f>'feuille de saisie_MATHS'!E10</f>
        <v>0</v>
      </c>
      <c r="F12" s="176">
        <f>COUNTIF('feuille de saisie_FRANCAIS'!F10:AO10,1)+COUNTIF('feuille de saisie_FRANCAIS'!F10:AO10,2)</f>
        <v>0</v>
      </c>
      <c r="G12" s="176" t="e">
        <f>F12/COUNTA('feuille de saisie_FRANCAIS'!F10:AO10)*100</f>
        <v>#DIV/0!</v>
      </c>
      <c r="H12" s="177">
        <f>COUNTIF('feuille de saisie_FRANCAIS'!F10:AO10,0)</f>
        <v>0</v>
      </c>
      <c r="I12" s="177" t="e">
        <f>H12/COUNTA('feuille de saisie_FRANCAIS'!F10:AO10)*100</f>
        <v>#DIV/0!</v>
      </c>
      <c r="J12" s="178">
        <f>COUNTIF('feuille de saisie_FRANCAIS'!F10:AO10,9)</f>
        <v>0</v>
      </c>
      <c r="K12" s="179" t="e">
        <f>J12/COUNTA('feuille de saisie_FRANCAIS'!F10:AO10)*100</f>
        <v>#DIV/0!</v>
      </c>
      <c r="L12" s="180">
        <f>COUNTIF('feuille de saisie_FRANCAIS'!F10:AI10,9)</f>
        <v>0</v>
      </c>
      <c r="M12" s="181">
        <f t="shared" si="2"/>
        <v>0</v>
      </c>
      <c r="N12" s="182" t="str">
        <f>IF(OR('feuille de saisie_FRANCAIS'!F10="A",'feuille de saisie_FRANCAIS'!F10="",'feuille de saisie_FRANCAIS'!J10="A",'feuille de saisie_FRANCAIS'!J10=""),"A",COUNTIF('feuille de saisie_FRANCAIS'!F10:J10,1)+COUNTIF('feuille de saisie_FRANCAIS'!F10:J10,2))</f>
        <v>A</v>
      </c>
      <c r="O12" s="183" t="e">
        <f t="shared" si="3"/>
        <v>#VALUE!</v>
      </c>
      <c r="P12" s="182" t="str">
        <f>IF(OR('résultats par compétences_FRANC'!P12="A",'résultats par compétences_FRANC'!R12="A",'résultats par compétences_FRANC'!T12="A",'résultats par compétences_FRANC'!V12="A",'résultats par compétences_FRANC'!X12="A",'résultats par compétences_FRANC'!Z12="A"),"A",COUNTIF('feuille de saisie_FRANCAIS'!K10:AF10,1)+COUNTIF('feuille de saisie_FRANCAIS'!K10:AF10,2))</f>
        <v>A</v>
      </c>
      <c r="Q12" s="183" t="e">
        <f t="shared" si="4"/>
        <v>#VALUE!</v>
      </c>
      <c r="R12" s="180" t="str">
        <f>IF(OR('feuille de saisie_FRANCAIS'!O10="A",'feuille de saisie_FRANCAIS'!O10=""),"A",COUNTIF('feuille de saisie_FRANCAIS'!O10:O10,1)+COUNTIF('feuille de saisie_FRANCAIS'!O10:O10,2))</f>
        <v>A</v>
      </c>
      <c r="S12" s="175" t="e">
        <f t="shared" si="5"/>
        <v>#VALUE!</v>
      </c>
      <c r="T12" s="175" t="str">
        <f>IF(OR('feuille de saisie_FRANCAIS'!P10="A",'feuille de saisie_FRANCAIS'!P10="",'feuille de saisie_FRANCAIS'!T10="A",'feuille de saisie_FRANCAIS'!T10=""),"A",COUNTIF('feuille de saisie_FRANCAIS'!P10:T10,1)+COUNTIF('feuille de saisie_FRANCAIS'!P10:T10,2))</f>
        <v>A</v>
      </c>
      <c r="U12" s="175" t="e">
        <f t="shared" si="6"/>
        <v>#VALUE!</v>
      </c>
      <c r="V12" s="175" t="str">
        <f>IF(OR('feuille de saisie_FRANCAIS'!U10="A",'feuille de saisie_FRANCAIS'!U10="",'feuille de saisie_FRANCAIS'!AC10="A",'feuille de saisie_FRANCAIS'!AC10=""),"A",COUNTIF('feuille de saisie_FRANCAIS'!U10:AC10,1)+COUNTIF('feuille de saisie_FRANCAIS'!U10:AC10,2))</f>
        <v>A</v>
      </c>
      <c r="W12" s="175" t="e">
        <f t="shared" si="7"/>
        <v>#VALUE!</v>
      </c>
      <c r="X12" s="175" t="str">
        <f>IF(OR('feuille de saisie_FRANCAIS'!AD10="A",'feuille de saisie_FRANCAIS'!AD10="",'feuille de saisie_FRANCAIS'!AE10="A",'feuille de saisie_FRANCAIS'!AE10=""),"A",COUNTIF('feuille de saisie_FRANCAIS'!AD10:AE10,1)+COUNTIF('feuille de saisie_FRANCAIS'!AD10:AE10,2))</f>
        <v>A</v>
      </c>
      <c r="Y12" s="181" t="e">
        <f t="shared" si="8"/>
        <v>#VALUE!</v>
      </c>
      <c r="Z12" s="182" t="str">
        <f>IF(OR('résultats par compétences_FRANC'!AB12="A",'résultats par compétences_FRANC'!AD12="A",'résultats par compétences_FRANC'!AF12="A"),"A",COUNTIF('feuille de saisie_FRANCAIS'!AG10:AO10,1)+COUNTIF('feuille de saisie_FRANCAIS'!AG10:AO10,2))</f>
        <v>A</v>
      </c>
      <c r="AA12" s="183" t="e">
        <f t="shared" si="9"/>
        <v>#VALUE!</v>
      </c>
      <c r="AB12" s="184" t="str">
        <f>IF(OR('feuille de saisie_FRANCAIS'!AK10="A",'feuille de saisie_FRANCAIS'!AK10="",'feuille de saisie_FRANCAIS'!AL10="A",'feuille de saisie_FRANCAIS'!AL10=""),"A",COUNTIF('feuille de saisie_FRANCAIS'!AK10:AL10,1)+COUNTIF('feuille de saisie_FRANCAIS'!AK10:AL10,2))</f>
        <v>A</v>
      </c>
      <c r="AC12" s="184" t="e">
        <f t="shared" si="0"/>
        <v>#VALUE!</v>
      </c>
      <c r="AD12" s="184" t="str">
        <f>IF(OR('feuille de saisie_FRANCAIS'!AM10="A",'feuille de saisie_FRANCAIS'!AM10="",'feuille de saisie_FRANCAIS'!AO10="A",'feuille de saisie_FRANCAIS'!AO10=""),"A",COUNTIF('feuille de saisie_FRANCAIS'!AM10:AO10,1)+COUNTIF('feuille de saisie_FRANCAIS'!AM10:AO10,2))</f>
        <v>A</v>
      </c>
      <c r="AE12" s="184" t="e">
        <f t="shared" si="1"/>
        <v>#VALUE!</v>
      </c>
    </row>
    <row r="13" spans="1:31" ht="12.75" customHeight="1">
      <c r="A13" s="185">
        <f>'feuille de saisie_MATHS'!A11</f>
        <v>0</v>
      </c>
      <c r="B13" s="186">
        <f>'feuille de saisie_MATHS'!B11</f>
        <v>0</v>
      </c>
      <c r="C13" s="187">
        <f>'feuille de saisie_MATHS'!C11</f>
        <v>0</v>
      </c>
      <c r="D13" s="187">
        <f>'feuille de saisie_MATHS'!D11</f>
        <v>0</v>
      </c>
      <c r="E13" s="187">
        <f>'feuille de saisie_MATHS'!E11</f>
        <v>0</v>
      </c>
      <c r="F13" s="176">
        <f>COUNTIF('feuille de saisie_FRANCAIS'!F11:AO11,1)+COUNTIF('feuille de saisie_FRANCAIS'!F11:AO11,2)</f>
        <v>0</v>
      </c>
      <c r="G13" s="176" t="e">
        <f>F13/COUNTA('feuille de saisie_FRANCAIS'!F11:AO11)*100</f>
        <v>#DIV/0!</v>
      </c>
      <c r="H13" s="177">
        <f>COUNTIF('feuille de saisie_FRANCAIS'!F11:AO11,0)</f>
        <v>0</v>
      </c>
      <c r="I13" s="177" t="e">
        <f>H13/COUNTA('feuille de saisie_FRANCAIS'!F11:AO11)*100</f>
        <v>#DIV/0!</v>
      </c>
      <c r="J13" s="178">
        <f>COUNTIF('feuille de saisie_FRANCAIS'!F11:AO11,9)</f>
        <v>0</v>
      </c>
      <c r="K13" s="179" t="e">
        <f>J13/COUNTA('feuille de saisie_FRANCAIS'!F11:AO11)*100</f>
        <v>#DIV/0!</v>
      </c>
      <c r="L13" s="180">
        <f>COUNTIF('feuille de saisie_FRANCAIS'!F11:AI11,9)</f>
        <v>0</v>
      </c>
      <c r="M13" s="181">
        <f t="shared" si="2"/>
        <v>0</v>
      </c>
      <c r="N13" s="182" t="str">
        <f>IF(OR('feuille de saisie_FRANCAIS'!F11="A",'feuille de saisie_FRANCAIS'!F11="",'feuille de saisie_FRANCAIS'!J11="A",'feuille de saisie_FRANCAIS'!J11=""),"A",COUNTIF('feuille de saisie_FRANCAIS'!F11:J11,1)+COUNTIF('feuille de saisie_FRANCAIS'!F11:J11,2))</f>
        <v>A</v>
      </c>
      <c r="O13" s="183" t="e">
        <f t="shared" si="3"/>
        <v>#VALUE!</v>
      </c>
      <c r="P13" s="182" t="str">
        <f>IF(OR('résultats par compétences_FRANC'!P13="A",'résultats par compétences_FRANC'!R13="A",'résultats par compétences_FRANC'!T13="A",'résultats par compétences_FRANC'!V13="A",'résultats par compétences_FRANC'!X13="A",'résultats par compétences_FRANC'!Z13="A"),"A",COUNTIF('feuille de saisie_FRANCAIS'!K11:AF11,1)+COUNTIF('feuille de saisie_FRANCAIS'!K11:AF11,2))</f>
        <v>A</v>
      </c>
      <c r="Q13" s="183" t="e">
        <f t="shared" si="4"/>
        <v>#VALUE!</v>
      </c>
      <c r="R13" s="180" t="str">
        <f>IF(OR('feuille de saisie_FRANCAIS'!O11="A",'feuille de saisie_FRANCAIS'!O11=""),"A",COUNTIF('feuille de saisie_FRANCAIS'!O11:O11,1)+COUNTIF('feuille de saisie_FRANCAIS'!O11:O11,2))</f>
        <v>A</v>
      </c>
      <c r="S13" s="175" t="e">
        <f t="shared" si="5"/>
        <v>#VALUE!</v>
      </c>
      <c r="T13" s="175" t="str">
        <f>IF(OR('feuille de saisie_FRANCAIS'!P11="A",'feuille de saisie_FRANCAIS'!P11="",'feuille de saisie_FRANCAIS'!T11="A",'feuille de saisie_FRANCAIS'!T11=""),"A",COUNTIF('feuille de saisie_FRANCAIS'!P11:T11,1)+COUNTIF('feuille de saisie_FRANCAIS'!P11:T11,2))</f>
        <v>A</v>
      </c>
      <c r="U13" s="175" t="e">
        <f t="shared" si="6"/>
        <v>#VALUE!</v>
      </c>
      <c r="V13" s="175" t="str">
        <f>IF(OR('feuille de saisie_FRANCAIS'!U11="A",'feuille de saisie_FRANCAIS'!U11="",'feuille de saisie_FRANCAIS'!AC11="A",'feuille de saisie_FRANCAIS'!AC11=""),"A",COUNTIF('feuille de saisie_FRANCAIS'!U11:AC11,1)+COUNTIF('feuille de saisie_FRANCAIS'!U11:AC11,2))</f>
        <v>A</v>
      </c>
      <c r="W13" s="175" t="e">
        <f t="shared" si="7"/>
        <v>#VALUE!</v>
      </c>
      <c r="X13" s="175" t="str">
        <f>IF(OR('feuille de saisie_FRANCAIS'!AD11="A",'feuille de saisie_FRANCAIS'!AD11="",'feuille de saisie_FRANCAIS'!AE11="A",'feuille de saisie_FRANCAIS'!AE11=""),"A",COUNTIF('feuille de saisie_FRANCAIS'!AD11:AE11,1)+COUNTIF('feuille de saisie_FRANCAIS'!AD11:AE11,2))</f>
        <v>A</v>
      </c>
      <c r="Y13" s="181" t="e">
        <f t="shared" si="8"/>
        <v>#VALUE!</v>
      </c>
      <c r="Z13" s="182" t="str">
        <f>IF(OR('résultats par compétences_FRANC'!AB13="A",'résultats par compétences_FRANC'!AD13="A",'résultats par compétences_FRANC'!AF13="A"),"A",COUNTIF('feuille de saisie_FRANCAIS'!AG11:AO11,1)+COUNTIF('feuille de saisie_FRANCAIS'!AG11:AO11,2))</f>
        <v>A</v>
      </c>
      <c r="AA13" s="183" t="e">
        <f t="shared" si="9"/>
        <v>#VALUE!</v>
      </c>
      <c r="AB13" s="184" t="str">
        <f>IF(OR('feuille de saisie_FRANCAIS'!AK11="A",'feuille de saisie_FRANCAIS'!AK11="",'feuille de saisie_FRANCAIS'!AL11="A",'feuille de saisie_FRANCAIS'!AL11=""),"A",COUNTIF('feuille de saisie_FRANCAIS'!AK11:AL11,1)+COUNTIF('feuille de saisie_FRANCAIS'!AK11:AL11,2))</f>
        <v>A</v>
      </c>
      <c r="AC13" s="184" t="e">
        <f t="shared" si="0"/>
        <v>#VALUE!</v>
      </c>
      <c r="AD13" s="184" t="str">
        <f>IF(OR('feuille de saisie_FRANCAIS'!AM11="A",'feuille de saisie_FRANCAIS'!AM11="",'feuille de saisie_FRANCAIS'!AO11="A",'feuille de saisie_FRANCAIS'!AO11=""),"A",COUNTIF('feuille de saisie_FRANCAIS'!AM11:AO11,1)+COUNTIF('feuille de saisie_FRANCAIS'!AM11:AO11,2))</f>
        <v>A</v>
      </c>
      <c r="AE13" s="184" t="e">
        <f t="shared" si="1"/>
        <v>#VALUE!</v>
      </c>
    </row>
    <row r="14" spans="1:31" ht="12.75" customHeight="1">
      <c r="A14" s="185">
        <f>'feuille de saisie_MATHS'!A12</f>
        <v>0</v>
      </c>
      <c r="B14" s="186">
        <f>'feuille de saisie_MATHS'!B12</f>
        <v>0</v>
      </c>
      <c r="C14" s="187">
        <f>'feuille de saisie_MATHS'!C12</f>
        <v>0</v>
      </c>
      <c r="D14" s="187">
        <f>'feuille de saisie_MATHS'!D12</f>
        <v>0</v>
      </c>
      <c r="E14" s="187">
        <f>'feuille de saisie_MATHS'!E12</f>
        <v>0</v>
      </c>
      <c r="F14" s="176">
        <f>COUNTIF('feuille de saisie_FRANCAIS'!F12:AO12,1)+COUNTIF('feuille de saisie_FRANCAIS'!F12:AO12,2)</f>
        <v>0</v>
      </c>
      <c r="G14" s="176" t="e">
        <f>F14/COUNTA('feuille de saisie_FRANCAIS'!F12:AO12)*100</f>
        <v>#DIV/0!</v>
      </c>
      <c r="H14" s="177">
        <f>COUNTIF('feuille de saisie_FRANCAIS'!F12:AO12,0)</f>
        <v>0</v>
      </c>
      <c r="I14" s="177" t="e">
        <f>H14/COUNTA('feuille de saisie_FRANCAIS'!F12:AO12)*100</f>
        <v>#DIV/0!</v>
      </c>
      <c r="J14" s="178">
        <f>COUNTIF('feuille de saisie_FRANCAIS'!F12:AO12,9)</f>
        <v>0</v>
      </c>
      <c r="K14" s="179" t="e">
        <f>J14/COUNTA('feuille de saisie_FRANCAIS'!F12:AO12)*100</f>
        <v>#DIV/0!</v>
      </c>
      <c r="L14" s="180">
        <f>COUNTIF('feuille de saisie_FRANCAIS'!F12:AI12,9)</f>
        <v>0</v>
      </c>
      <c r="M14" s="181">
        <f t="shared" si="2"/>
        <v>0</v>
      </c>
      <c r="N14" s="182" t="str">
        <f>IF(OR('feuille de saisie_FRANCAIS'!F12="A",'feuille de saisie_FRANCAIS'!F12="",'feuille de saisie_FRANCAIS'!J12="A",'feuille de saisie_FRANCAIS'!J12=""),"A",COUNTIF('feuille de saisie_FRANCAIS'!F12:J12,1)+COUNTIF('feuille de saisie_FRANCAIS'!F12:J12,2))</f>
        <v>A</v>
      </c>
      <c r="O14" s="183" t="e">
        <f t="shared" si="3"/>
        <v>#VALUE!</v>
      </c>
      <c r="P14" s="182" t="str">
        <f>IF(OR('résultats par compétences_FRANC'!P14="A",'résultats par compétences_FRANC'!R14="A",'résultats par compétences_FRANC'!T14="A",'résultats par compétences_FRANC'!V14="A",'résultats par compétences_FRANC'!X14="A",'résultats par compétences_FRANC'!Z14="A"),"A",COUNTIF('feuille de saisie_FRANCAIS'!K12:AF12,1)+COUNTIF('feuille de saisie_FRANCAIS'!K12:AF12,2))</f>
        <v>A</v>
      </c>
      <c r="Q14" s="183" t="e">
        <f t="shared" si="4"/>
        <v>#VALUE!</v>
      </c>
      <c r="R14" s="180" t="str">
        <f>IF(OR('feuille de saisie_FRANCAIS'!O12="A",'feuille de saisie_FRANCAIS'!O12=""),"A",COUNTIF('feuille de saisie_FRANCAIS'!O12:O12,1)+COUNTIF('feuille de saisie_FRANCAIS'!O12:O12,2))</f>
        <v>A</v>
      </c>
      <c r="S14" s="175" t="e">
        <f t="shared" si="5"/>
        <v>#VALUE!</v>
      </c>
      <c r="T14" s="175" t="str">
        <f>IF(OR('feuille de saisie_FRANCAIS'!P12="A",'feuille de saisie_FRANCAIS'!P12="",'feuille de saisie_FRANCAIS'!T12="A",'feuille de saisie_FRANCAIS'!T12=""),"A",COUNTIF('feuille de saisie_FRANCAIS'!P12:T12,1)+COUNTIF('feuille de saisie_FRANCAIS'!P12:T12,2))</f>
        <v>A</v>
      </c>
      <c r="U14" s="175" t="e">
        <f t="shared" si="6"/>
        <v>#VALUE!</v>
      </c>
      <c r="V14" s="175" t="str">
        <f>IF(OR('feuille de saisie_FRANCAIS'!U12="A",'feuille de saisie_FRANCAIS'!U12="",'feuille de saisie_FRANCAIS'!AC12="A",'feuille de saisie_FRANCAIS'!AC12=""),"A",COUNTIF('feuille de saisie_FRANCAIS'!U12:AC12,1)+COUNTIF('feuille de saisie_FRANCAIS'!U12:AC12,2))</f>
        <v>A</v>
      </c>
      <c r="W14" s="175" t="e">
        <f t="shared" si="7"/>
        <v>#VALUE!</v>
      </c>
      <c r="X14" s="175" t="str">
        <f>IF(OR('feuille de saisie_FRANCAIS'!AD12="A",'feuille de saisie_FRANCAIS'!AD12="",'feuille de saisie_FRANCAIS'!AE12="A",'feuille de saisie_FRANCAIS'!AE12=""),"A",COUNTIF('feuille de saisie_FRANCAIS'!AD12:AE12,1)+COUNTIF('feuille de saisie_FRANCAIS'!AD12:AE12,2))</f>
        <v>A</v>
      </c>
      <c r="Y14" s="181" t="e">
        <f t="shared" si="8"/>
        <v>#VALUE!</v>
      </c>
      <c r="Z14" s="182" t="str">
        <f>IF(OR('résultats par compétences_FRANC'!AB14="A",'résultats par compétences_FRANC'!AD14="A",'résultats par compétences_FRANC'!AF14="A"),"A",COUNTIF('feuille de saisie_FRANCAIS'!AG12:AO12,1)+COUNTIF('feuille de saisie_FRANCAIS'!AG12:AO12,2))</f>
        <v>A</v>
      </c>
      <c r="AA14" s="183" t="e">
        <f t="shared" si="9"/>
        <v>#VALUE!</v>
      </c>
      <c r="AB14" s="184" t="str">
        <f>IF(OR('feuille de saisie_FRANCAIS'!AK12="A",'feuille de saisie_FRANCAIS'!AK12="",'feuille de saisie_FRANCAIS'!AL12="A",'feuille de saisie_FRANCAIS'!AL12=""),"A",COUNTIF('feuille de saisie_FRANCAIS'!AK12:AL12,1)+COUNTIF('feuille de saisie_FRANCAIS'!AK12:AL12,2))</f>
        <v>A</v>
      </c>
      <c r="AC14" s="184" t="e">
        <f t="shared" si="0"/>
        <v>#VALUE!</v>
      </c>
      <c r="AD14" s="184" t="str">
        <f>IF(OR('feuille de saisie_FRANCAIS'!AM12="A",'feuille de saisie_FRANCAIS'!AM12="",'feuille de saisie_FRANCAIS'!AO12="A",'feuille de saisie_FRANCAIS'!AO12=""),"A",COUNTIF('feuille de saisie_FRANCAIS'!AM12:AO12,1)+COUNTIF('feuille de saisie_FRANCAIS'!AM12:AO12,2))</f>
        <v>A</v>
      </c>
      <c r="AE14" s="184" t="e">
        <f t="shared" si="1"/>
        <v>#VALUE!</v>
      </c>
    </row>
    <row r="15" spans="1:31" ht="12.75" customHeight="1">
      <c r="A15" s="185">
        <f>'feuille de saisie_MATHS'!A13</f>
        <v>0</v>
      </c>
      <c r="B15" s="186">
        <f>'feuille de saisie_MATHS'!B13</f>
        <v>0</v>
      </c>
      <c r="C15" s="187">
        <f>'feuille de saisie_MATHS'!C13</f>
        <v>0</v>
      </c>
      <c r="D15" s="187">
        <f>'feuille de saisie_MATHS'!D13</f>
        <v>0</v>
      </c>
      <c r="E15" s="187">
        <f>'feuille de saisie_MATHS'!E13</f>
        <v>0</v>
      </c>
      <c r="F15" s="176">
        <f>COUNTIF('feuille de saisie_FRANCAIS'!F13:AO13,1)+COUNTIF('feuille de saisie_FRANCAIS'!F13:AO13,2)</f>
        <v>0</v>
      </c>
      <c r="G15" s="176" t="e">
        <f>F15/COUNTA('feuille de saisie_FRANCAIS'!F13:AO13)*100</f>
        <v>#DIV/0!</v>
      </c>
      <c r="H15" s="177">
        <f>COUNTIF('feuille de saisie_FRANCAIS'!F13:AO13,0)</f>
        <v>0</v>
      </c>
      <c r="I15" s="177" t="e">
        <f>H15/COUNTA('feuille de saisie_FRANCAIS'!F13:AO13)*100</f>
        <v>#DIV/0!</v>
      </c>
      <c r="J15" s="178">
        <f>COUNTIF('feuille de saisie_FRANCAIS'!F13:AO13,9)</f>
        <v>0</v>
      </c>
      <c r="K15" s="179" t="e">
        <f>J15/COUNTA('feuille de saisie_FRANCAIS'!F13:AO13)*100</f>
        <v>#DIV/0!</v>
      </c>
      <c r="L15" s="180">
        <f>COUNTIF('feuille de saisie_FRANCAIS'!F13:AI13,9)</f>
        <v>0</v>
      </c>
      <c r="M15" s="181">
        <f t="shared" si="2"/>
        <v>0</v>
      </c>
      <c r="N15" s="182" t="str">
        <f>IF(OR('feuille de saisie_FRANCAIS'!F13="A",'feuille de saisie_FRANCAIS'!F13="",'feuille de saisie_FRANCAIS'!J13="A",'feuille de saisie_FRANCAIS'!J13=""),"A",COUNTIF('feuille de saisie_FRANCAIS'!F13:J13,1)+COUNTIF('feuille de saisie_FRANCAIS'!F13:J13,2))</f>
        <v>A</v>
      </c>
      <c r="O15" s="183" t="e">
        <f t="shared" si="3"/>
        <v>#VALUE!</v>
      </c>
      <c r="P15" s="182" t="str">
        <f>IF(OR('résultats par compétences_FRANC'!P15="A",'résultats par compétences_FRANC'!R15="A",'résultats par compétences_FRANC'!T15="A",'résultats par compétences_FRANC'!V15="A",'résultats par compétences_FRANC'!X15="A",'résultats par compétences_FRANC'!Z15="A"),"A",COUNTIF('feuille de saisie_FRANCAIS'!K13:AF13,1)+COUNTIF('feuille de saisie_FRANCAIS'!K13:AF13,2))</f>
        <v>A</v>
      </c>
      <c r="Q15" s="183" t="e">
        <f t="shared" si="4"/>
        <v>#VALUE!</v>
      </c>
      <c r="R15" s="180" t="str">
        <f>IF(OR('feuille de saisie_FRANCAIS'!O13="A",'feuille de saisie_FRANCAIS'!O13=""),"A",COUNTIF('feuille de saisie_FRANCAIS'!O13:O13,1)+COUNTIF('feuille de saisie_FRANCAIS'!O13:O13,2))</f>
        <v>A</v>
      </c>
      <c r="S15" s="175" t="e">
        <f t="shared" si="5"/>
        <v>#VALUE!</v>
      </c>
      <c r="T15" s="175" t="str">
        <f>IF(OR('feuille de saisie_FRANCAIS'!P13="A",'feuille de saisie_FRANCAIS'!P13="",'feuille de saisie_FRANCAIS'!T13="A",'feuille de saisie_FRANCAIS'!T13=""),"A",COUNTIF('feuille de saisie_FRANCAIS'!P13:T13,1)+COUNTIF('feuille de saisie_FRANCAIS'!P13:T13,2))</f>
        <v>A</v>
      </c>
      <c r="U15" s="175" t="e">
        <f t="shared" si="6"/>
        <v>#VALUE!</v>
      </c>
      <c r="V15" s="175" t="str">
        <f>IF(OR('feuille de saisie_FRANCAIS'!U13="A",'feuille de saisie_FRANCAIS'!U13="",'feuille de saisie_FRANCAIS'!AC13="A",'feuille de saisie_FRANCAIS'!AC13=""),"A",COUNTIF('feuille de saisie_FRANCAIS'!U13:AC13,1)+COUNTIF('feuille de saisie_FRANCAIS'!U13:AC13,2))</f>
        <v>A</v>
      </c>
      <c r="W15" s="175" t="e">
        <f t="shared" si="7"/>
        <v>#VALUE!</v>
      </c>
      <c r="X15" s="175" t="str">
        <f>IF(OR('feuille de saisie_FRANCAIS'!AD13="A",'feuille de saisie_FRANCAIS'!AD13="",'feuille de saisie_FRANCAIS'!AE13="A",'feuille de saisie_FRANCAIS'!AE13=""),"A",COUNTIF('feuille de saisie_FRANCAIS'!AD13:AE13,1)+COUNTIF('feuille de saisie_FRANCAIS'!AD13:AE13,2))</f>
        <v>A</v>
      </c>
      <c r="Y15" s="181" t="e">
        <f t="shared" si="8"/>
        <v>#VALUE!</v>
      </c>
      <c r="Z15" s="182" t="str">
        <f>IF(OR('résultats par compétences_FRANC'!AB15="A",'résultats par compétences_FRANC'!AD15="A",'résultats par compétences_FRANC'!AF15="A"),"A",COUNTIF('feuille de saisie_FRANCAIS'!AG13:AO13,1)+COUNTIF('feuille de saisie_FRANCAIS'!AG13:AO13,2))</f>
        <v>A</v>
      </c>
      <c r="AA15" s="183" t="e">
        <f t="shared" si="9"/>
        <v>#VALUE!</v>
      </c>
      <c r="AB15" s="184" t="str">
        <f>IF(OR('feuille de saisie_FRANCAIS'!AK13="A",'feuille de saisie_FRANCAIS'!AK13="",'feuille de saisie_FRANCAIS'!AL13="A",'feuille de saisie_FRANCAIS'!AL13=""),"A",COUNTIF('feuille de saisie_FRANCAIS'!AK13:AL13,1)+COUNTIF('feuille de saisie_FRANCAIS'!AK13:AL13,2))</f>
        <v>A</v>
      </c>
      <c r="AC15" s="184" t="e">
        <f t="shared" si="0"/>
        <v>#VALUE!</v>
      </c>
      <c r="AD15" s="184" t="str">
        <f>IF(OR('feuille de saisie_FRANCAIS'!AM13="A",'feuille de saisie_FRANCAIS'!AM13="",'feuille de saisie_FRANCAIS'!AO13="A",'feuille de saisie_FRANCAIS'!AO13=""),"A",COUNTIF('feuille de saisie_FRANCAIS'!AM13:AO13,1)+COUNTIF('feuille de saisie_FRANCAIS'!AM13:AO13,2))</f>
        <v>A</v>
      </c>
      <c r="AE15" s="184" t="e">
        <f t="shared" si="1"/>
        <v>#VALUE!</v>
      </c>
    </row>
    <row r="16" spans="1:31" ht="12.75" customHeight="1">
      <c r="A16" s="185">
        <f>'feuille de saisie_MATHS'!A14</f>
        <v>0</v>
      </c>
      <c r="B16" s="186">
        <f>'feuille de saisie_MATHS'!B14</f>
        <v>0</v>
      </c>
      <c r="C16" s="187">
        <f>'feuille de saisie_MATHS'!C14</f>
        <v>0</v>
      </c>
      <c r="D16" s="187">
        <f>'feuille de saisie_MATHS'!D14</f>
        <v>0</v>
      </c>
      <c r="E16" s="187">
        <f>'feuille de saisie_MATHS'!E14</f>
        <v>0</v>
      </c>
      <c r="F16" s="176">
        <f>COUNTIF('feuille de saisie_FRANCAIS'!F14:AO14,1)+COUNTIF('feuille de saisie_FRANCAIS'!F14:AO14,2)</f>
        <v>0</v>
      </c>
      <c r="G16" s="176" t="e">
        <f>F16/COUNTA('feuille de saisie_FRANCAIS'!F14:AO14)*100</f>
        <v>#DIV/0!</v>
      </c>
      <c r="H16" s="177">
        <f>COUNTIF('feuille de saisie_FRANCAIS'!F14:AO14,0)</f>
        <v>0</v>
      </c>
      <c r="I16" s="177" t="e">
        <f>H16/COUNTA('feuille de saisie_FRANCAIS'!F14:AO14)*100</f>
        <v>#DIV/0!</v>
      </c>
      <c r="J16" s="178">
        <f>COUNTIF('feuille de saisie_FRANCAIS'!F14:AO14,9)</f>
        <v>0</v>
      </c>
      <c r="K16" s="179" t="e">
        <f>J16/COUNTA('feuille de saisie_FRANCAIS'!F14:AO14)*100</f>
        <v>#DIV/0!</v>
      </c>
      <c r="L16" s="180">
        <f>COUNTIF('feuille de saisie_FRANCAIS'!F14:AI14,9)</f>
        <v>0</v>
      </c>
      <c r="M16" s="181">
        <f t="shared" si="2"/>
        <v>0</v>
      </c>
      <c r="N16" s="182" t="str">
        <f>IF(OR('feuille de saisie_FRANCAIS'!F14="A",'feuille de saisie_FRANCAIS'!F14="",'feuille de saisie_FRANCAIS'!J14="A",'feuille de saisie_FRANCAIS'!J14=""),"A",COUNTIF('feuille de saisie_FRANCAIS'!F14:J14,1)+COUNTIF('feuille de saisie_FRANCAIS'!F14:J14,2))</f>
        <v>A</v>
      </c>
      <c r="O16" s="183" t="e">
        <f t="shared" si="3"/>
        <v>#VALUE!</v>
      </c>
      <c r="P16" s="182" t="str">
        <f>IF(OR('résultats par compétences_FRANC'!P16="A",'résultats par compétences_FRANC'!R16="A",'résultats par compétences_FRANC'!T16="A",'résultats par compétences_FRANC'!V16="A",'résultats par compétences_FRANC'!X16="A",'résultats par compétences_FRANC'!Z16="A"),"A",COUNTIF('feuille de saisie_FRANCAIS'!K14:AF14,1)+COUNTIF('feuille de saisie_FRANCAIS'!K14:AF14,2))</f>
        <v>A</v>
      </c>
      <c r="Q16" s="183" t="e">
        <f t="shared" si="4"/>
        <v>#VALUE!</v>
      </c>
      <c r="R16" s="180" t="str">
        <f>IF(OR('feuille de saisie_FRANCAIS'!O14="A",'feuille de saisie_FRANCAIS'!O14=""),"A",COUNTIF('feuille de saisie_FRANCAIS'!O14:O14,1)+COUNTIF('feuille de saisie_FRANCAIS'!O14:O14,2))</f>
        <v>A</v>
      </c>
      <c r="S16" s="175" t="e">
        <f t="shared" si="5"/>
        <v>#VALUE!</v>
      </c>
      <c r="T16" s="175" t="str">
        <f>IF(OR('feuille de saisie_FRANCAIS'!P14="A",'feuille de saisie_FRANCAIS'!P14="",'feuille de saisie_FRANCAIS'!T14="A",'feuille de saisie_FRANCAIS'!T14=""),"A",COUNTIF('feuille de saisie_FRANCAIS'!P14:T14,1)+COUNTIF('feuille de saisie_FRANCAIS'!P14:T14,2))</f>
        <v>A</v>
      </c>
      <c r="U16" s="175" t="e">
        <f t="shared" si="6"/>
        <v>#VALUE!</v>
      </c>
      <c r="V16" s="175" t="str">
        <f>IF(OR('feuille de saisie_FRANCAIS'!U14="A",'feuille de saisie_FRANCAIS'!U14="",'feuille de saisie_FRANCAIS'!AC14="A",'feuille de saisie_FRANCAIS'!AC14=""),"A",COUNTIF('feuille de saisie_FRANCAIS'!U14:AC14,1)+COUNTIF('feuille de saisie_FRANCAIS'!U14:AC14,2))</f>
        <v>A</v>
      </c>
      <c r="W16" s="175" t="e">
        <f t="shared" si="7"/>
        <v>#VALUE!</v>
      </c>
      <c r="X16" s="175" t="str">
        <f>IF(OR('feuille de saisie_FRANCAIS'!AD14="A",'feuille de saisie_FRANCAIS'!AD14="",'feuille de saisie_FRANCAIS'!AE14="A",'feuille de saisie_FRANCAIS'!AE14=""),"A",COUNTIF('feuille de saisie_FRANCAIS'!AD14:AE14,1)+COUNTIF('feuille de saisie_FRANCAIS'!AD14:AE14,2))</f>
        <v>A</v>
      </c>
      <c r="Y16" s="181" t="e">
        <f t="shared" si="8"/>
        <v>#VALUE!</v>
      </c>
      <c r="Z16" s="182" t="str">
        <f>IF(OR('résultats par compétences_FRANC'!AB16="A",'résultats par compétences_FRANC'!AD16="A",'résultats par compétences_FRANC'!AF16="A"),"A",COUNTIF('feuille de saisie_FRANCAIS'!AG14:AO14,1)+COUNTIF('feuille de saisie_FRANCAIS'!AG14:AO14,2))</f>
        <v>A</v>
      </c>
      <c r="AA16" s="183" t="e">
        <f t="shared" si="9"/>
        <v>#VALUE!</v>
      </c>
      <c r="AB16" s="184" t="str">
        <f>IF(OR('feuille de saisie_FRANCAIS'!AK14="A",'feuille de saisie_FRANCAIS'!AK14="",'feuille de saisie_FRANCAIS'!AL14="A",'feuille de saisie_FRANCAIS'!AL14=""),"A",COUNTIF('feuille de saisie_FRANCAIS'!AK14:AL14,1)+COUNTIF('feuille de saisie_FRANCAIS'!AK14:AL14,2))</f>
        <v>A</v>
      </c>
      <c r="AC16" s="184" t="e">
        <f t="shared" si="0"/>
        <v>#VALUE!</v>
      </c>
      <c r="AD16" s="184" t="str">
        <f>IF(OR('feuille de saisie_FRANCAIS'!AM14="A",'feuille de saisie_FRANCAIS'!AM14="",'feuille de saisie_FRANCAIS'!AO14="A",'feuille de saisie_FRANCAIS'!AO14=""),"A",COUNTIF('feuille de saisie_FRANCAIS'!AM14:AO14,1)+COUNTIF('feuille de saisie_FRANCAIS'!AM14:AO14,2))</f>
        <v>A</v>
      </c>
      <c r="AE16" s="184" t="e">
        <f t="shared" si="1"/>
        <v>#VALUE!</v>
      </c>
    </row>
    <row r="17" spans="1:31" ht="12.75" customHeight="1">
      <c r="A17" s="185">
        <f>'feuille de saisie_MATHS'!A15</f>
        <v>0</v>
      </c>
      <c r="B17" s="186">
        <f>'feuille de saisie_MATHS'!B15</f>
        <v>0</v>
      </c>
      <c r="C17" s="187">
        <f>'feuille de saisie_MATHS'!C15</f>
        <v>0</v>
      </c>
      <c r="D17" s="187">
        <f>'feuille de saisie_MATHS'!D15</f>
        <v>0</v>
      </c>
      <c r="E17" s="187">
        <f>'feuille de saisie_MATHS'!E15</f>
        <v>0</v>
      </c>
      <c r="F17" s="176">
        <f>COUNTIF('feuille de saisie_FRANCAIS'!F15:AO15,1)+COUNTIF('feuille de saisie_FRANCAIS'!F15:AO15,2)</f>
        <v>0</v>
      </c>
      <c r="G17" s="176" t="e">
        <f>F17/COUNTA('feuille de saisie_FRANCAIS'!F15:AO15)*100</f>
        <v>#DIV/0!</v>
      </c>
      <c r="H17" s="177">
        <f>COUNTIF('feuille de saisie_FRANCAIS'!F15:AO15,0)</f>
        <v>0</v>
      </c>
      <c r="I17" s="177" t="e">
        <f>H17/COUNTA('feuille de saisie_FRANCAIS'!F15:AO15)*100</f>
        <v>#DIV/0!</v>
      </c>
      <c r="J17" s="178">
        <f>COUNTIF('feuille de saisie_FRANCAIS'!F15:AO15,9)</f>
        <v>0</v>
      </c>
      <c r="K17" s="179" t="e">
        <f>J17/COUNTA('feuille de saisie_FRANCAIS'!F15:AO15)*100</f>
        <v>#DIV/0!</v>
      </c>
      <c r="L17" s="180">
        <f>COUNTIF('feuille de saisie_FRANCAIS'!F15:AI15,9)</f>
        <v>0</v>
      </c>
      <c r="M17" s="181">
        <f t="shared" si="2"/>
        <v>0</v>
      </c>
      <c r="N17" s="182" t="str">
        <f>IF(OR('feuille de saisie_FRANCAIS'!F15="A",'feuille de saisie_FRANCAIS'!F15="",'feuille de saisie_FRANCAIS'!J15="A",'feuille de saisie_FRANCAIS'!J15=""),"A",COUNTIF('feuille de saisie_FRANCAIS'!F15:J15,1)+COUNTIF('feuille de saisie_FRANCAIS'!F15:J15,2))</f>
        <v>A</v>
      </c>
      <c r="O17" s="183" t="e">
        <f t="shared" si="3"/>
        <v>#VALUE!</v>
      </c>
      <c r="P17" s="182" t="str">
        <f>IF(OR('résultats par compétences_FRANC'!P17="A",'résultats par compétences_FRANC'!R17="A",'résultats par compétences_FRANC'!T17="A",'résultats par compétences_FRANC'!V17="A",'résultats par compétences_FRANC'!X17="A",'résultats par compétences_FRANC'!Z17="A"),"A",COUNTIF('feuille de saisie_FRANCAIS'!K15:AF15,1)+COUNTIF('feuille de saisie_FRANCAIS'!K15:AF15,2))</f>
        <v>A</v>
      </c>
      <c r="Q17" s="183" t="e">
        <f t="shared" si="4"/>
        <v>#VALUE!</v>
      </c>
      <c r="R17" s="180" t="str">
        <f>IF(OR('feuille de saisie_FRANCAIS'!O15="A",'feuille de saisie_FRANCAIS'!O15=""),"A",COUNTIF('feuille de saisie_FRANCAIS'!O15:O15,1)+COUNTIF('feuille de saisie_FRANCAIS'!O15:O15,2))</f>
        <v>A</v>
      </c>
      <c r="S17" s="175" t="e">
        <f t="shared" si="5"/>
        <v>#VALUE!</v>
      </c>
      <c r="T17" s="175" t="str">
        <f>IF(OR('feuille de saisie_FRANCAIS'!P15="A",'feuille de saisie_FRANCAIS'!P15="",'feuille de saisie_FRANCAIS'!T15="A",'feuille de saisie_FRANCAIS'!T15=""),"A",COUNTIF('feuille de saisie_FRANCAIS'!P15:T15,1)+COUNTIF('feuille de saisie_FRANCAIS'!P15:T15,2))</f>
        <v>A</v>
      </c>
      <c r="U17" s="175" t="e">
        <f t="shared" si="6"/>
        <v>#VALUE!</v>
      </c>
      <c r="V17" s="175" t="str">
        <f>IF(OR('feuille de saisie_FRANCAIS'!U15="A",'feuille de saisie_FRANCAIS'!U15="",'feuille de saisie_FRANCAIS'!AC15="A",'feuille de saisie_FRANCAIS'!AC15=""),"A",COUNTIF('feuille de saisie_FRANCAIS'!U15:AC15,1)+COUNTIF('feuille de saisie_FRANCAIS'!U15:AC15,2))</f>
        <v>A</v>
      </c>
      <c r="W17" s="175" t="e">
        <f t="shared" si="7"/>
        <v>#VALUE!</v>
      </c>
      <c r="X17" s="175" t="str">
        <f>IF(OR('feuille de saisie_FRANCAIS'!AD15="A",'feuille de saisie_FRANCAIS'!AD15="",'feuille de saisie_FRANCAIS'!AE15="A",'feuille de saisie_FRANCAIS'!AE15=""),"A",COUNTIF('feuille de saisie_FRANCAIS'!AD15:AE15,1)+COUNTIF('feuille de saisie_FRANCAIS'!AD15:AE15,2))</f>
        <v>A</v>
      </c>
      <c r="Y17" s="181" t="e">
        <f t="shared" si="8"/>
        <v>#VALUE!</v>
      </c>
      <c r="Z17" s="182" t="str">
        <f>IF(OR('résultats par compétences_FRANC'!AB17="A",'résultats par compétences_FRANC'!AD17="A",'résultats par compétences_FRANC'!AF17="A"),"A",COUNTIF('feuille de saisie_FRANCAIS'!AG15:AO15,1)+COUNTIF('feuille de saisie_FRANCAIS'!AG15:AO15,2))</f>
        <v>A</v>
      </c>
      <c r="AA17" s="183" t="e">
        <f t="shared" si="9"/>
        <v>#VALUE!</v>
      </c>
      <c r="AB17" s="184" t="str">
        <f>IF(OR('feuille de saisie_FRANCAIS'!AK15="A",'feuille de saisie_FRANCAIS'!AK15="",'feuille de saisie_FRANCAIS'!AL15="A",'feuille de saisie_FRANCAIS'!AL15=""),"A",COUNTIF('feuille de saisie_FRANCAIS'!AK15:AL15,1)+COUNTIF('feuille de saisie_FRANCAIS'!AK15:AL15,2))</f>
        <v>A</v>
      </c>
      <c r="AC17" s="184" t="e">
        <f t="shared" si="0"/>
        <v>#VALUE!</v>
      </c>
      <c r="AD17" s="184" t="str">
        <f>IF(OR('feuille de saisie_FRANCAIS'!AM15="A",'feuille de saisie_FRANCAIS'!AM15="",'feuille de saisie_FRANCAIS'!AO15="A",'feuille de saisie_FRANCAIS'!AO15=""),"A",COUNTIF('feuille de saisie_FRANCAIS'!AM15:AO15,1)+COUNTIF('feuille de saisie_FRANCAIS'!AM15:AO15,2))</f>
        <v>A</v>
      </c>
      <c r="AE17" s="184" t="e">
        <f t="shared" si="1"/>
        <v>#VALUE!</v>
      </c>
    </row>
    <row r="18" spans="1:31" ht="12.75" customHeight="1">
      <c r="A18" s="185">
        <f>'feuille de saisie_MATHS'!A16</f>
        <v>0</v>
      </c>
      <c r="B18" s="186">
        <f>'feuille de saisie_MATHS'!B16</f>
        <v>0</v>
      </c>
      <c r="C18" s="187">
        <f>'feuille de saisie_MATHS'!C16</f>
        <v>0</v>
      </c>
      <c r="D18" s="187">
        <f>'feuille de saisie_MATHS'!D16</f>
        <v>0</v>
      </c>
      <c r="E18" s="187">
        <f>'feuille de saisie_MATHS'!E16</f>
        <v>0</v>
      </c>
      <c r="F18" s="176">
        <f>COUNTIF('feuille de saisie_FRANCAIS'!F16:AO16,1)+COUNTIF('feuille de saisie_FRANCAIS'!F16:AO16,2)</f>
        <v>0</v>
      </c>
      <c r="G18" s="176" t="e">
        <f>F18/COUNTA('feuille de saisie_FRANCAIS'!F16:AO16)*100</f>
        <v>#DIV/0!</v>
      </c>
      <c r="H18" s="177">
        <f>COUNTIF('feuille de saisie_FRANCAIS'!F16:AO16,0)</f>
        <v>0</v>
      </c>
      <c r="I18" s="177" t="e">
        <f>H18/COUNTA('feuille de saisie_FRANCAIS'!F16:AO16)*100</f>
        <v>#DIV/0!</v>
      </c>
      <c r="J18" s="178">
        <f>COUNTIF('feuille de saisie_FRANCAIS'!F16:AO16,9)</f>
        <v>0</v>
      </c>
      <c r="K18" s="179" t="e">
        <f>J18/COUNTA('feuille de saisie_FRANCAIS'!F16:AO16)*100</f>
        <v>#DIV/0!</v>
      </c>
      <c r="L18" s="180">
        <f>COUNTIF('feuille de saisie_FRANCAIS'!F16:AI16,9)</f>
        <v>0</v>
      </c>
      <c r="M18" s="181">
        <f t="shared" si="2"/>
        <v>0</v>
      </c>
      <c r="N18" s="182" t="str">
        <f>IF(OR('feuille de saisie_FRANCAIS'!F16="A",'feuille de saisie_FRANCAIS'!F16="",'feuille de saisie_FRANCAIS'!J16="A",'feuille de saisie_FRANCAIS'!J16=""),"A",COUNTIF('feuille de saisie_FRANCAIS'!F16:J16,1)+COUNTIF('feuille de saisie_FRANCAIS'!F16:J16,2))</f>
        <v>A</v>
      </c>
      <c r="O18" s="183" t="e">
        <f t="shared" si="3"/>
        <v>#VALUE!</v>
      </c>
      <c r="P18" s="182" t="str">
        <f>IF(OR('résultats par compétences_FRANC'!P18="A",'résultats par compétences_FRANC'!R18="A",'résultats par compétences_FRANC'!T18="A",'résultats par compétences_FRANC'!V18="A",'résultats par compétences_FRANC'!X18="A",'résultats par compétences_FRANC'!Z18="A"),"A",COUNTIF('feuille de saisie_FRANCAIS'!K16:AF16,1)+COUNTIF('feuille de saisie_FRANCAIS'!K16:AF16,2))</f>
        <v>A</v>
      </c>
      <c r="Q18" s="183" t="e">
        <f t="shared" si="4"/>
        <v>#VALUE!</v>
      </c>
      <c r="R18" s="180" t="str">
        <f>IF(OR('feuille de saisie_FRANCAIS'!O16="A",'feuille de saisie_FRANCAIS'!O16=""),"A",COUNTIF('feuille de saisie_FRANCAIS'!O16:O16,1)+COUNTIF('feuille de saisie_FRANCAIS'!O16:O16,2))</f>
        <v>A</v>
      </c>
      <c r="S18" s="175" t="e">
        <f t="shared" si="5"/>
        <v>#VALUE!</v>
      </c>
      <c r="T18" s="175" t="str">
        <f>IF(OR('feuille de saisie_FRANCAIS'!P16="A",'feuille de saisie_FRANCAIS'!P16="",'feuille de saisie_FRANCAIS'!T16="A",'feuille de saisie_FRANCAIS'!T16=""),"A",COUNTIF('feuille de saisie_FRANCAIS'!P16:T16,1)+COUNTIF('feuille de saisie_FRANCAIS'!P16:T16,2))</f>
        <v>A</v>
      </c>
      <c r="U18" s="175" t="e">
        <f t="shared" si="6"/>
        <v>#VALUE!</v>
      </c>
      <c r="V18" s="175" t="str">
        <f>IF(OR('feuille de saisie_FRANCAIS'!U16="A",'feuille de saisie_FRANCAIS'!U16="",'feuille de saisie_FRANCAIS'!AC16="A",'feuille de saisie_FRANCAIS'!AC16=""),"A",COUNTIF('feuille de saisie_FRANCAIS'!U16:AC16,1)+COUNTIF('feuille de saisie_FRANCAIS'!U16:AC16,2))</f>
        <v>A</v>
      </c>
      <c r="W18" s="175" t="e">
        <f t="shared" si="7"/>
        <v>#VALUE!</v>
      </c>
      <c r="X18" s="175" t="str">
        <f>IF(OR('feuille de saisie_FRANCAIS'!AD16="A",'feuille de saisie_FRANCAIS'!AD16="",'feuille de saisie_FRANCAIS'!AE16="A",'feuille de saisie_FRANCAIS'!AE16=""),"A",COUNTIF('feuille de saisie_FRANCAIS'!AD16:AE16,1)+COUNTIF('feuille de saisie_FRANCAIS'!AD16:AE16,2))</f>
        <v>A</v>
      </c>
      <c r="Y18" s="181" t="e">
        <f t="shared" si="8"/>
        <v>#VALUE!</v>
      </c>
      <c r="Z18" s="182" t="str">
        <f>IF(OR('résultats par compétences_FRANC'!AB18="A",'résultats par compétences_FRANC'!AD18="A",'résultats par compétences_FRANC'!AF18="A"),"A",COUNTIF('feuille de saisie_FRANCAIS'!AG16:AO16,1)+COUNTIF('feuille de saisie_FRANCAIS'!AG16:AO16,2))</f>
        <v>A</v>
      </c>
      <c r="AA18" s="183" t="e">
        <f t="shared" si="9"/>
        <v>#VALUE!</v>
      </c>
      <c r="AB18" s="184" t="str">
        <f>IF(OR('feuille de saisie_FRANCAIS'!AK16="A",'feuille de saisie_FRANCAIS'!AK16="",'feuille de saisie_FRANCAIS'!AL16="A",'feuille de saisie_FRANCAIS'!AL16=""),"A",COUNTIF('feuille de saisie_FRANCAIS'!AK16:AL16,1)+COUNTIF('feuille de saisie_FRANCAIS'!AK16:AL16,2))</f>
        <v>A</v>
      </c>
      <c r="AC18" s="184" t="e">
        <f t="shared" si="0"/>
        <v>#VALUE!</v>
      </c>
      <c r="AD18" s="184" t="str">
        <f>IF(OR('feuille de saisie_FRANCAIS'!AM16="A",'feuille de saisie_FRANCAIS'!AM16="",'feuille de saisie_FRANCAIS'!AO16="A",'feuille de saisie_FRANCAIS'!AO16=""),"A",COUNTIF('feuille de saisie_FRANCAIS'!AM16:AO16,1)+COUNTIF('feuille de saisie_FRANCAIS'!AM16:AO16,2))</f>
        <v>A</v>
      </c>
      <c r="AE18" s="184" t="e">
        <f t="shared" si="1"/>
        <v>#VALUE!</v>
      </c>
    </row>
    <row r="19" spans="1:31" ht="12.75" customHeight="1">
      <c r="A19" s="185">
        <f>'feuille de saisie_MATHS'!A17</f>
        <v>0</v>
      </c>
      <c r="B19" s="186">
        <f>'feuille de saisie_MATHS'!B17</f>
        <v>0</v>
      </c>
      <c r="C19" s="187">
        <f>'feuille de saisie_MATHS'!C17</f>
        <v>0</v>
      </c>
      <c r="D19" s="187">
        <f>'feuille de saisie_MATHS'!D17</f>
        <v>0</v>
      </c>
      <c r="E19" s="187">
        <f>'feuille de saisie_MATHS'!E17</f>
        <v>0</v>
      </c>
      <c r="F19" s="176">
        <f>COUNTIF('feuille de saisie_FRANCAIS'!F17:AO17,1)+COUNTIF('feuille de saisie_FRANCAIS'!F17:AO17,2)</f>
        <v>0</v>
      </c>
      <c r="G19" s="176" t="e">
        <f>F19/COUNTA('feuille de saisie_FRANCAIS'!F17:AO17)*100</f>
        <v>#DIV/0!</v>
      </c>
      <c r="H19" s="177">
        <f>COUNTIF('feuille de saisie_FRANCAIS'!F17:AO17,0)</f>
        <v>0</v>
      </c>
      <c r="I19" s="177" t="e">
        <f>H19/COUNTA('feuille de saisie_FRANCAIS'!F17:AO17)*100</f>
        <v>#DIV/0!</v>
      </c>
      <c r="J19" s="178">
        <f>COUNTIF('feuille de saisie_FRANCAIS'!F17:AO17,9)</f>
        <v>0</v>
      </c>
      <c r="K19" s="179" t="e">
        <f>J19/COUNTA('feuille de saisie_FRANCAIS'!F17:AO17)*100</f>
        <v>#DIV/0!</v>
      </c>
      <c r="L19" s="180">
        <f>COUNTIF('feuille de saisie_FRANCAIS'!F17:AI17,9)</f>
        <v>0</v>
      </c>
      <c r="M19" s="181">
        <f t="shared" si="2"/>
        <v>0</v>
      </c>
      <c r="N19" s="182" t="str">
        <f>IF(OR('feuille de saisie_FRANCAIS'!F17="A",'feuille de saisie_FRANCAIS'!F17="",'feuille de saisie_FRANCAIS'!J17="A",'feuille de saisie_FRANCAIS'!J17=""),"A",COUNTIF('feuille de saisie_FRANCAIS'!F17:J17,1)+COUNTIF('feuille de saisie_FRANCAIS'!F17:J17,2))</f>
        <v>A</v>
      </c>
      <c r="O19" s="183" t="e">
        <f t="shared" si="3"/>
        <v>#VALUE!</v>
      </c>
      <c r="P19" s="182" t="str">
        <f>IF(OR('résultats par compétences_FRANC'!P19="A",'résultats par compétences_FRANC'!R19="A",'résultats par compétences_FRANC'!T19="A",'résultats par compétences_FRANC'!V19="A",'résultats par compétences_FRANC'!X19="A",'résultats par compétences_FRANC'!Z19="A"),"A",COUNTIF('feuille de saisie_FRANCAIS'!K17:AF17,1)+COUNTIF('feuille de saisie_FRANCAIS'!K17:AF17,2))</f>
        <v>A</v>
      </c>
      <c r="Q19" s="183" t="e">
        <f t="shared" si="4"/>
        <v>#VALUE!</v>
      </c>
      <c r="R19" s="180" t="str">
        <f>IF(OR('feuille de saisie_FRANCAIS'!O17="A",'feuille de saisie_FRANCAIS'!O17=""),"A",COUNTIF('feuille de saisie_FRANCAIS'!O17:O17,1)+COUNTIF('feuille de saisie_FRANCAIS'!O17:O17,2))</f>
        <v>A</v>
      </c>
      <c r="S19" s="175" t="e">
        <f t="shared" si="5"/>
        <v>#VALUE!</v>
      </c>
      <c r="T19" s="175" t="str">
        <f>IF(OR('feuille de saisie_FRANCAIS'!P17="A",'feuille de saisie_FRANCAIS'!P17="",'feuille de saisie_FRANCAIS'!T17="A",'feuille de saisie_FRANCAIS'!T17=""),"A",COUNTIF('feuille de saisie_FRANCAIS'!P17:T17,1)+COUNTIF('feuille de saisie_FRANCAIS'!P17:T17,2))</f>
        <v>A</v>
      </c>
      <c r="U19" s="175" t="e">
        <f t="shared" si="6"/>
        <v>#VALUE!</v>
      </c>
      <c r="V19" s="175" t="str">
        <f>IF(OR('feuille de saisie_FRANCAIS'!U17="A",'feuille de saisie_FRANCAIS'!U17="",'feuille de saisie_FRANCAIS'!AC17="A",'feuille de saisie_FRANCAIS'!AC17=""),"A",COUNTIF('feuille de saisie_FRANCAIS'!U17:AC17,1)+COUNTIF('feuille de saisie_FRANCAIS'!U17:AC17,2))</f>
        <v>A</v>
      </c>
      <c r="W19" s="175" t="e">
        <f t="shared" si="7"/>
        <v>#VALUE!</v>
      </c>
      <c r="X19" s="175" t="str">
        <f>IF(OR('feuille de saisie_FRANCAIS'!AD17="A",'feuille de saisie_FRANCAIS'!AD17="",'feuille de saisie_FRANCAIS'!AE17="A",'feuille de saisie_FRANCAIS'!AE17=""),"A",COUNTIF('feuille de saisie_FRANCAIS'!AD17:AE17,1)+COUNTIF('feuille de saisie_FRANCAIS'!AD17:AE17,2))</f>
        <v>A</v>
      </c>
      <c r="Y19" s="181" t="e">
        <f t="shared" si="8"/>
        <v>#VALUE!</v>
      </c>
      <c r="Z19" s="182" t="str">
        <f>IF(OR('résultats par compétences_FRANC'!AB19="A",'résultats par compétences_FRANC'!AD19="A",'résultats par compétences_FRANC'!AF19="A"),"A",COUNTIF('feuille de saisie_FRANCAIS'!AG17:AO17,1)+COUNTIF('feuille de saisie_FRANCAIS'!AG17:AO17,2))</f>
        <v>A</v>
      </c>
      <c r="AA19" s="183" t="e">
        <f t="shared" si="9"/>
        <v>#VALUE!</v>
      </c>
      <c r="AB19" s="184" t="str">
        <f>IF(OR('feuille de saisie_FRANCAIS'!AK17="A",'feuille de saisie_FRANCAIS'!AK17="",'feuille de saisie_FRANCAIS'!AL17="A",'feuille de saisie_FRANCAIS'!AL17=""),"A",COUNTIF('feuille de saisie_FRANCAIS'!AK17:AL17,1)+COUNTIF('feuille de saisie_FRANCAIS'!AK17:AL17,2))</f>
        <v>A</v>
      </c>
      <c r="AC19" s="184" t="e">
        <f t="shared" si="0"/>
        <v>#VALUE!</v>
      </c>
      <c r="AD19" s="184" t="str">
        <f>IF(OR('feuille de saisie_FRANCAIS'!AM17="A",'feuille de saisie_FRANCAIS'!AM17="",'feuille de saisie_FRANCAIS'!AO17="A",'feuille de saisie_FRANCAIS'!AO17=""),"A",COUNTIF('feuille de saisie_FRANCAIS'!AM17:AO17,1)+COUNTIF('feuille de saisie_FRANCAIS'!AM17:AO17,2))</f>
        <v>A</v>
      </c>
      <c r="AE19" s="184" t="e">
        <f t="shared" si="1"/>
        <v>#VALUE!</v>
      </c>
    </row>
    <row r="20" spans="1:31" ht="12.75" customHeight="1">
      <c r="A20" s="185">
        <f>'feuille de saisie_MATHS'!A18</f>
        <v>0</v>
      </c>
      <c r="B20" s="186">
        <f>'feuille de saisie_MATHS'!B18</f>
        <v>0</v>
      </c>
      <c r="C20" s="187">
        <f>'feuille de saisie_MATHS'!C18</f>
        <v>0</v>
      </c>
      <c r="D20" s="187">
        <f>'feuille de saisie_MATHS'!D18</f>
        <v>0</v>
      </c>
      <c r="E20" s="187">
        <f>'feuille de saisie_MATHS'!E18</f>
        <v>0</v>
      </c>
      <c r="F20" s="176">
        <f>COUNTIF('feuille de saisie_FRANCAIS'!F18:AO18,1)+COUNTIF('feuille de saisie_FRANCAIS'!F18:AO18,2)</f>
        <v>0</v>
      </c>
      <c r="G20" s="176" t="e">
        <f>F20/COUNTA('feuille de saisie_FRANCAIS'!F18:AO18)*100</f>
        <v>#DIV/0!</v>
      </c>
      <c r="H20" s="177">
        <f>COUNTIF('feuille de saisie_FRANCAIS'!F18:AO18,0)</f>
        <v>0</v>
      </c>
      <c r="I20" s="177" t="e">
        <f>H20/COUNTA('feuille de saisie_FRANCAIS'!F18:AO18)*100</f>
        <v>#DIV/0!</v>
      </c>
      <c r="J20" s="178">
        <f>COUNTIF('feuille de saisie_FRANCAIS'!F18:AO18,9)</f>
        <v>0</v>
      </c>
      <c r="K20" s="179" t="e">
        <f>J20/COUNTA('feuille de saisie_FRANCAIS'!F18:AO18)*100</f>
        <v>#DIV/0!</v>
      </c>
      <c r="L20" s="180">
        <f>COUNTIF('feuille de saisie_FRANCAIS'!F18:AI18,9)</f>
        <v>0</v>
      </c>
      <c r="M20" s="181">
        <f t="shared" si="2"/>
        <v>0</v>
      </c>
      <c r="N20" s="182" t="str">
        <f>IF(OR('feuille de saisie_FRANCAIS'!F18="A",'feuille de saisie_FRANCAIS'!F18="",'feuille de saisie_FRANCAIS'!J18="A",'feuille de saisie_FRANCAIS'!J18=""),"A",COUNTIF('feuille de saisie_FRANCAIS'!F18:J18,1)+COUNTIF('feuille de saisie_FRANCAIS'!F18:J18,2))</f>
        <v>A</v>
      </c>
      <c r="O20" s="183" t="e">
        <f t="shared" si="3"/>
        <v>#VALUE!</v>
      </c>
      <c r="P20" s="182" t="str">
        <f>IF(OR('résultats par compétences_FRANC'!P20="A",'résultats par compétences_FRANC'!R20="A",'résultats par compétences_FRANC'!T20="A",'résultats par compétences_FRANC'!V20="A",'résultats par compétences_FRANC'!X20="A",'résultats par compétences_FRANC'!Z20="A"),"A",COUNTIF('feuille de saisie_FRANCAIS'!K18:AF18,1)+COUNTIF('feuille de saisie_FRANCAIS'!K18:AF18,2))</f>
        <v>A</v>
      </c>
      <c r="Q20" s="183" t="e">
        <f t="shared" si="4"/>
        <v>#VALUE!</v>
      </c>
      <c r="R20" s="180" t="str">
        <f>IF(OR('feuille de saisie_FRANCAIS'!O18="A",'feuille de saisie_FRANCAIS'!O18=""),"A",COUNTIF('feuille de saisie_FRANCAIS'!O18:O18,1)+COUNTIF('feuille de saisie_FRANCAIS'!O18:O18,2))</f>
        <v>A</v>
      </c>
      <c r="S20" s="175" t="e">
        <f t="shared" si="5"/>
        <v>#VALUE!</v>
      </c>
      <c r="T20" s="175" t="str">
        <f>IF(OR('feuille de saisie_FRANCAIS'!P18="A",'feuille de saisie_FRANCAIS'!P18="",'feuille de saisie_FRANCAIS'!T18="A",'feuille de saisie_FRANCAIS'!T18=""),"A",COUNTIF('feuille de saisie_FRANCAIS'!P18:T18,1)+COUNTIF('feuille de saisie_FRANCAIS'!P18:T18,2))</f>
        <v>A</v>
      </c>
      <c r="U20" s="175" t="e">
        <f t="shared" si="6"/>
        <v>#VALUE!</v>
      </c>
      <c r="V20" s="175" t="str">
        <f>IF(OR('feuille de saisie_FRANCAIS'!U18="A",'feuille de saisie_FRANCAIS'!U18="",'feuille de saisie_FRANCAIS'!AC18="A",'feuille de saisie_FRANCAIS'!AC18=""),"A",COUNTIF('feuille de saisie_FRANCAIS'!U18:AC18,1)+COUNTIF('feuille de saisie_FRANCAIS'!U18:AC18,2))</f>
        <v>A</v>
      </c>
      <c r="W20" s="175" t="e">
        <f t="shared" si="7"/>
        <v>#VALUE!</v>
      </c>
      <c r="X20" s="175" t="str">
        <f>IF(OR('feuille de saisie_FRANCAIS'!AD18="A",'feuille de saisie_FRANCAIS'!AD18="",'feuille de saisie_FRANCAIS'!AE18="A",'feuille de saisie_FRANCAIS'!AE18=""),"A",COUNTIF('feuille de saisie_FRANCAIS'!AD18:AE18,1)+COUNTIF('feuille de saisie_FRANCAIS'!AD18:AE18,2))</f>
        <v>A</v>
      </c>
      <c r="Y20" s="181" t="e">
        <f t="shared" si="8"/>
        <v>#VALUE!</v>
      </c>
      <c r="Z20" s="182" t="str">
        <f>IF(OR('résultats par compétences_FRANC'!AB20="A",'résultats par compétences_FRANC'!AD20="A",'résultats par compétences_FRANC'!AF20="A"),"A",COUNTIF('feuille de saisie_FRANCAIS'!AG18:AO18,1)+COUNTIF('feuille de saisie_FRANCAIS'!AG18:AO18,2))</f>
        <v>A</v>
      </c>
      <c r="AA20" s="183" t="e">
        <f t="shared" si="9"/>
        <v>#VALUE!</v>
      </c>
      <c r="AB20" s="184" t="str">
        <f>IF(OR('feuille de saisie_FRANCAIS'!AK18="A",'feuille de saisie_FRANCAIS'!AK18="",'feuille de saisie_FRANCAIS'!AL18="A",'feuille de saisie_FRANCAIS'!AL18=""),"A",COUNTIF('feuille de saisie_FRANCAIS'!AK18:AL18,1)+COUNTIF('feuille de saisie_FRANCAIS'!AK18:AL18,2))</f>
        <v>A</v>
      </c>
      <c r="AC20" s="184" t="e">
        <f t="shared" si="0"/>
        <v>#VALUE!</v>
      </c>
      <c r="AD20" s="184" t="str">
        <f>IF(OR('feuille de saisie_FRANCAIS'!AM18="A",'feuille de saisie_FRANCAIS'!AM18="",'feuille de saisie_FRANCAIS'!AO18="A",'feuille de saisie_FRANCAIS'!AO18=""),"A",COUNTIF('feuille de saisie_FRANCAIS'!AM18:AO18,1)+COUNTIF('feuille de saisie_FRANCAIS'!AM18:AO18,2))</f>
        <v>A</v>
      </c>
      <c r="AE20" s="184" t="e">
        <f t="shared" si="1"/>
        <v>#VALUE!</v>
      </c>
    </row>
    <row r="21" spans="1:31" ht="12.75" customHeight="1">
      <c r="A21" s="185">
        <f>'feuille de saisie_MATHS'!A19</f>
        <v>0</v>
      </c>
      <c r="B21" s="186">
        <f>'feuille de saisie_MATHS'!B19</f>
        <v>0</v>
      </c>
      <c r="C21" s="187">
        <f>'feuille de saisie_MATHS'!C19</f>
        <v>0</v>
      </c>
      <c r="D21" s="187">
        <f>'feuille de saisie_MATHS'!D19</f>
        <v>0</v>
      </c>
      <c r="E21" s="187">
        <f>'feuille de saisie_MATHS'!E19</f>
        <v>0</v>
      </c>
      <c r="F21" s="176">
        <f>COUNTIF('feuille de saisie_FRANCAIS'!F19:AO19,1)+COUNTIF('feuille de saisie_FRANCAIS'!F19:AO19,2)</f>
        <v>0</v>
      </c>
      <c r="G21" s="176" t="e">
        <f>F21/COUNTA('feuille de saisie_FRANCAIS'!F19:AO19)*100</f>
        <v>#DIV/0!</v>
      </c>
      <c r="H21" s="177">
        <f>COUNTIF('feuille de saisie_FRANCAIS'!F19:AO19,0)</f>
        <v>0</v>
      </c>
      <c r="I21" s="177" t="e">
        <f>H21/COUNTA('feuille de saisie_FRANCAIS'!F19:AO19)*100</f>
        <v>#DIV/0!</v>
      </c>
      <c r="J21" s="178">
        <f>COUNTIF('feuille de saisie_FRANCAIS'!F19:AO19,9)</f>
        <v>0</v>
      </c>
      <c r="K21" s="179" t="e">
        <f>J21/COUNTA('feuille de saisie_FRANCAIS'!F19:AO19)*100</f>
        <v>#DIV/0!</v>
      </c>
      <c r="L21" s="180">
        <f>COUNTIF('feuille de saisie_FRANCAIS'!F19:AI19,9)</f>
        <v>0</v>
      </c>
      <c r="M21" s="181">
        <f t="shared" si="2"/>
        <v>0</v>
      </c>
      <c r="N21" s="182" t="str">
        <f>IF(OR('feuille de saisie_FRANCAIS'!F19="A",'feuille de saisie_FRANCAIS'!F19="",'feuille de saisie_FRANCAIS'!J19="A",'feuille de saisie_FRANCAIS'!J19=""),"A",COUNTIF('feuille de saisie_FRANCAIS'!F19:J19,1)+COUNTIF('feuille de saisie_FRANCAIS'!F19:J19,2))</f>
        <v>A</v>
      </c>
      <c r="O21" s="183" t="e">
        <f t="shared" si="3"/>
        <v>#VALUE!</v>
      </c>
      <c r="P21" s="182" t="str">
        <f>IF(OR('résultats par compétences_FRANC'!P21="A",'résultats par compétences_FRANC'!R21="A",'résultats par compétences_FRANC'!T21="A",'résultats par compétences_FRANC'!V21="A",'résultats par compétences_FRANC'!X21="A",'résultats par compétences_FRANC'!Z21="A"),"A",COUNTIF('feuille de saisie_FRANCAIS'!K19:AF19,1)+COUNTIF('feuille de saisie_FRANCAIS'!K19:AF19,2))</f>
        <v>A</v>
      </c>
      <c r="Q21" s="183" t="e">
        <f t="shared" si="4"/>
        <v>#VALUE!</v>
      </c>
      <c r="R21" s="180" t="str">
        <f>IF(OR('feuille de saisie_FRANCAIS'!O19="A",'feuille de saisie_FRANCAIS'!O19=""),"A",COUNTIF('feuille de saisie_FRANCAIS'!O19:O19,1)+COUNTIF('feuille de saisie_FRANCAIS'!O19:O19,2))</f>
        <v>A</v>
      </c>
      <c r="S21" s="175" t="e">
        <f t="shared" si="5"/>
        <v>#VALUE!</v>
      </c>
      <c r="T21" s="175" t="str">
        <f>IF(OR('feuille de saisie_FRANCAIS'!P19="A",'feuille de saisie_FRANCAIS'!P19="",'feuille de saisie_FRANCAIS'!T19="A",'feuille de saisie_FRANCAIS'!T19=""),"A",COUNTIF('feuille de saisie_FRANCAIS'!P19:T19,1)+COUNTIF('feuille de saisie_FRANCAIS'!P19:T19,2))</f>
        <v>A</v>
      </c>
      <c r="U21" s="175" t="e">
        <f t="shared" si="6"/>
        <v>#VALUE!</v>
      </c>
      <c r="V21" s="175" t="str">
        <f>IF(OR('feuille de saisie_FRANCAIS'!U19="A",'feuille de saisie_FRANCAIS'!U19="",'feuille de saisie_FRANCAIS'!AC19="A",'feuille de saisie_FRANCAIS'!AC19=""),"A",COUNTIF('feuille de saisie_FRANCAIS'!U19:AC19,1)+COUNTIF('feuille de saisie_FRANCAIS'!U19:AC19,2))</f>
        <v>A</v>
      </c>
      <c r="W21" s="175" t="e">
        <f t="shared" si="7"/>
        <v>#VALUE!</v>
      </c>
      <c r="X21" s="175" t="str">
        <f>IF(OR('feuille de saisie_FRANCAIS'!AD19="A",'feuille de saisie_FRANCAIS'!AD19="",'feuille de saisie_FRANCAIS'!AE19="A",'feuille de saisie_FRANCAIS'!AE19=""),"A",COUNTIF('feuille de saisie_FRANCAIS'!AD19:AE19,1)+COUNTIF('feuille de saisie_FRANCAIS'!AD19:AE19,2))</f>
        <v>A</v>
      </c>
      <c r="Y21" s="181" t="e">
        <f t="shared" si="8"/>
        <v>#VALUE!</v>
      </c>
      <c r="Z21" s="182" t="str">
        <f>IF(OR('résultats par compétences_FRANC'!AB21="A",'résultats par compétences_FRANC'!AD21="A",'résultats par compétences_FRANC'!AF21="A"),"A",COUNTIF('feuille de saisie_FRANCAIS'!AG19:AO19,1)+COUNTIF('feuille de saisie_FRANCAIS'!AG19:AO19,2))</f>
        <v>A</v>
      </c>
      <c r="AA21" s="183" t="e">
        <f t="shared" si="9"/>
        <v>#VALUE!</v>
      </c>
      <c r="AB21" s="184" t="str">
        <f>IF(OR('feuille de saisie_FRANCAIS'!AK19="A",'feuille de saisie_FRANCAIS'!AK19="",'feuille de saisie_FRANCAIS'!AL19="A",'feuille de saisie_FRANCAIS'!AL19=""),"A",COUNTIF('feuille de saisie_FRANCAIS'!AK19:AL19,1)+COUNTIF('feuille de saisie_FRANCAIS'!AK19:AL19,2))</f>
        <v>A</v>
      </c>
      <c r="AC21" s="184" t="e">
        <f t="shared" si="0"/>
        <v>#VALUE!</v>
      </c>
      <c r="AD21" s="184" t="str">
        <f>IF(OR('feuille de saisie_FRANCAIS'!AM19="A",'feuille de saisie_FRANCAIS'!AM19="",'feuille de saisie_FRANCAIS'!AO19="A",'feuille de saisie_FRANCAIS'!AO19=""),"A",COUNTIF('feuille de saisie_FRANCAIS'!AM19:AO19,1)+COUNTIF('feuille de saisie_FRANCAIS'!AM19:AO19,2))</f>
        <v>A</v>
      </c>
      <c r="AE21" s="184" t="e">
        <f t="shared" si="1"/>
        <v>#VALUE!</v>
      </c>
    </row>
    <row r="22" spans="1:31" ht="12.75" customHeight="1">
      <c r="A22" s="185">
        <f>'feuille de saisie_MATHS'!A20</f>
        <v>0</v>
      </c>
      <c r="B22" s="186">
        <f>'feuille de saisie_MATHS'!B20</f>
        <v>0</v>
      </c>
      <c r="C22" s="187">
        <f>'feuille de saisie_MATHS'!C20</f>
        <v>0</v>
      </c>
      <c r="D22" s="187">
        <f>'feuille de saisie_MATHS'!D20</f>
        <v>0</v>
      </c>
      <c r="E22" s="187">
        <f>'feuille de saisie_MATHS'!E20</f>
        <v>0</v>
      </c>
      <c r="F22" s="176">
        <f>COUNTIF('feuille de saisie_FRANCAIS'!F20:AO20,1)+COUNTIF('feuille de saisie_FRANCAIS'!F20:AO20,2)</f>
        <v>0</v>
      </c>
      <c r="G22" s="176" t="e">
        <f>F22/COUNTA('feuille de saisie_FRANCAIS'!F20:AO20)*100</f>
        <v>#DIV/0!</v>
      </c>
      <c r="H22" s="177">
        <f>COUNTIF('feuille de saisie_FRANCAIS'!F20:AO20,0)</f>
        <v>0</v>
      </c>
      <c r="I22" s="177" t="e">
        <f>H22/COUNTA('feuille de saisie_FRANCAIS'!F20:AO20)*100</f>
        <v>#DIV/0!</v>
      </c>
      <c r="J22" s="178">
        <f>COUNTIF('feuille de saisie_FRANCAIS'!F20:AO20,9)</f>
        <v>0</v>
      </c>
      <c r="K22" s="179" t="e">
        <f>J22/COUNTA('feuille de saisie_FRANCAIS'!F20:AO20)*100</f>
        <v>#DIV/0!</v>
      </c>
      <c r="L22" s="180">
        <f>COUNTIF('feuille de saisie_FRANCAIS'!F20:AI20,9)</f>
        <v>0</v>
      </c>
      <c r="M22" s="181">
        <f t="shared" si="2"/>
        <v>0</v>
      </c>
      <c r="N22" s="182" t="str">
        <f>IF(OR('feuille de saisie_FRANCAIS'!F20="A",'feuille de saisie_FRANCAIS'!F20="",'feuille de saisie_FRANCAIS'!J20="A",'feuille de saisie_FRANCAIS'!J20=""),"A",COUNTIF('feuille de saisie_FRANCAIS'!F20:J20,1)+COUNTIF('feuille de saisie_FRANCAIS'!F20:J20,2))</f>
        <v>A</v>
      </c>
      <c r="O22" s="183" t="e">
        <f t="shared" si="3"/>
        <v>#VALUE!</v>
      </c>
      <c r="P22" s="182" t="str">
        <f>IF(OR('résultats par compétences_FRANC'!P22="A",'résultats par compétences_FRANC'!R22="A",'résultats par compétences_FRANC'!T22="A",'résultats par compétences_FRANC'!V22="A",'résultats par compétences_FRANC'!X22="A",'résultats par compétences_FRANC'!Z22="A"),"A",COUNTIF('feuille de saisie_FRANCAIS'!K20:AF20,1)+COUNTIF('feuille de saisie_FRANCAIS'!K20:AF20,2))</f>
        <v>A</v>
      </c>
      <c r="Q22" s="183" t="e">
        <f t="shared" si="4"/>
        <v>#VALUE!</v>
      </c>
      <c r="R22" s="180" t="str">
        <f>IF(OR('feuille de saisie_FRANCAIS'!O20="A",'feuille de saisie_FRANCAIS'!O20=""),"A",COUNTIF('feuille de saisie_FRANCAIS'!O20:O20,1)+COUNTIF('feuille de saisie_FRANCAIS'!O20:O20,2))</f>
        <v>A</v>
      </c>
      <c r="S22" s="175" t="e">
        <f t="shared" si="5"/>
        <v>#VALUE!</v>
      </c>
      <c r="T22" s="175" t="str">
        <f>IF(OR('feuille de saisie_FRANCAIS'!P20="A",'feuille de saisie_FRANCAIS'!P20="",'feuille de saisie_FRANCAIS'!T20="A",'feuille de saisie_FRANCAIS'!T20=""),"A",COUNTIF('feuille de saisie_FRANCAIS'!P20:T20,1)+COUNTIF('feuille de saisie_FRANCAIS'!P20:T20,2))</f>
        <v>A</v>
      </c>
      <c r="U22" s="175" t="e">
        <f t="shared" si="6"/>
        <v>#VALUE!</v>
      </c>
      <c r="V22" s="175" t="str">
        <f>IF(OR('feuille de saisie_FRANCAIS'!U20="A",'feuille de saisie_FRANCAIS'!U20="",'feuille de saisie_FRANCAIS'!AC20="A",'feuille de saisie_FRANCAIS'!AC20=""),"A",COUNTIF('feuille de saisie_FRANCAIS'!U20:AC20,1)+COUNTIF('feuille de saisie_FRANCAIS'!U20:AC20,2))</f>
        <v>A</v>
      </c>
      <c r="W22" s="175" t="e">
        <f t="shared" si="7"/>
        <v>#VALUE!</v>
      </c>
      <c r="X22" s="175" t="str">
        <f>IF(OR('feuille de saisie_FRANCAIS'!AD20="A",'feuille de saisie_FRANCAIS'!AD20="",'feuille de saisie_FRANCAIS'!AE20="A",'feuille de saisie_FRANCAIS'!AE20=""),"A",COUNTIF('feuille de saisie_FRANCAIS'!AD20:AE20,1)+COUNTIF('feuille de saisie_FRANCAIS'!AD20:AE20,2))</f>
        <v>A</v>
      </c>
      <c r="Y22" s="181" t="e">
        <f t="shared" si="8"/>
        <v>#VALUE!</v>
      </c>
      <c r="Z22" s="182" t="str">
        <f>IF(OR('résultats par compétences_FRANC'!AB22="A",'résultats par compétences_FRANC'!AD22="A",'résultats par compétences_FRANC'!AF22="A"),"A",COUNTIF('feuille de saisie_FRANCAIS'!AG20:AO20,1)+COUNTIF('feuille de saisie_FRANCAIS'!AG20:AO20,2))</f>
        <v>A</v>
      </c>
      <c r="AA22" s="183" t="e">
        <f t="shared" si="9"/>
        <v>#VALUE!</v>
      </c>
      <c r="AB22" s="184" t="str">
        <f>IF(OR('feuille de saisie_FRANCAIS'!AK20="A",'feuille de saisie_FRANCAIS'!AK20="",'feuille de saisie_FRANCAIS'!AL20="A",'feuille de saisie_FRANCAIS'!AL20=""),"A",COUNTIF('feuille de saisie_FRANCAIS'!AK20:AL20,1)+COUNTIF('feuille de saisie_FRANCAIS'!AK20:AL20,2))</f>
        <v>A</v>
      </c>
      <c r="AC22" s="184" t="e">
        <f t="shared" si="0"/>
        <v>#VALUE!</v>
      </c>
      <c r="AD22" s="184" t="str">
        <f>IF(OR('feuille de saisie_FRANCAIS'!AM20="A",'feuille de saisie_FRANCAIS'!AM20="",'feuille de saisie_FRANCAIS'!AO20="A",'feuille de saisie_FRANCAIS'!AO20=""),"A",COUNTIF('feuille de saisie_FRANCAIS'!AM20:AO20,1)+COUNTIF('feuille de saisie_FRANCAIS'!AM20:AO20,2))</f>
        <v>A</v>
      </c>
      <c r="AE22" s="184" t="e">
        <f t="shared" si="1"/>
        <v>#VALUE!</v>
      </c>
    </row>
    <row r="23" spans="1:31" ht="12.75" customHeight="1">
      <c r="A23" s="185">
        <f>'feuille de saisie_MATHS'!A21</f>
        <v>0</v>
      </c>
      <c r="B23" s="186">
        <f>'feuille de saisie_MATHS'!B21</f>
        <v>0</v>
      </c>
      <c r="C23" s="187">
        <f>'feuille de saisie_MATHS'!C21</f>
        <v>0</v>
      </c>
      <c r="D23" s="187">
        <f>'feuille de saisie_MATHS'!D21</f>
        <v>0</v>
      </c>
      <c r="E23" s="187">
        <f>'feuille de saisie_MATHS'!E21</f>
        <v>0</v>
      </c>
      <c r="F23" s="176">
        <f>COUNTIF('feuille de saisie_FRANCAIS'!F21:AO21,1)+COUNTIF('feuille de saisie_FRANCAIS'!F21:AO21,2)</f>
        <v>0</v>
      </c>
      <c r="G23" s="176" t="e">
        <f>F23/COUNTA('feuille de saisie_FRANCAIS'!F21:AO21)*100</f>
        <v>#DIV/0!</v>
      </c>
      <c r="H23" s="177">
        <f>COUNTIF('feuille de saisie_FRANCAIS'!F21:AO21,0)</f>
        <v>0</v>
      </c>
      <c r="I23" s="177" t="e">
        <f>H23/COUNTA('feuille de saisie_FRANCAIS'!F21:AO21)*100</f>
        <v>#DIV/0!</v>
      </c>
      <c r="J23" s="178">
        <f>COUNTIF('feuille de saisie_FRANCAIS'!F21:AO21,9)</f>
        <v>0</v>
      </c>
      <c r="K23" s="179" t="e">
        <f>J23/COUNTA('feuille de saisie_FRANCAIS'!F21:AO21)*100</f>
        <v>#DIV/0!</v>
      </c>
      <c r="L23" s="180">
        <f>COUNTIF('feuille de saisie_FRANCAIS'!F21:AI21,9)</f>
        <v>0</v>
      </c>
      <c r="M23" s="181">
        <f t="shared" si="2"/>
        <v>0</v>
      </c>
      <c r="N23" s="182" t="str">
        <f>IF(OR('feuille de saisie_FRANCAIS'!F21="A",'feuille de saisie_FRANCAIS'!F21="",'feuille de saisie_FRANCAIS'!J21="A",'feuille de saisie_FRANCAIS'!J21=""),"A",COUNTIF('feuille de saisie_FRANCAIS'!F21:J21,1)+COUNTIF('feuille de saisie_FRANCAIS'!F21:J21,2))</f>
        <v>A</v>
      </c>
      <c r="O23" s="183" t="e">
        <f t="shared" si="3"/>
        <v>#VALUE!</v>
      </c>
      <c r="P23" s="182" t="str">
        <f>IF(OR('résultats par compétences_FRANC'!P23="A",'résultats par compétences_FRANC'!R23="A",'résultats par compétences_FRANC'!T23="A",'résultats par compétences_FRANC'!V23="A",'résultats par compétences_FRANC'!X23="A",'résultats par compétences_FRANC'!Z23="A"),"A",COUNTIF('feuille de saisie_FRANCAIS'!K21:AF21,1)+COUNTIF('feuille de saisie_FRANCAIS'!K21:AF21,2))</f>
        <v>A</v>
      </c>
      <c r="Q23" s="183" t="e">
        <f t="shared" si="4"/>
        <v>#VALUE!</v>
      </c>
      <c r="R23" s="180" t="str">
        <f>IF(OR('feuille de saisie_FRANCAIS'!O21="A",'feuille de saisie_FRANCAIS'!O21=""),"A",COUNTIF('feuille de saisie_FRANCAIS'!O21:O21,1)+COUNTIF('feuille de saisie_FRANCAIS'!O21:O21,2))</f>
        <v>A</v>
      </c>
      <c r="S23" s="175" t="e">
        <f t="shared" si="5"/>
        <v>#VALUE!</v>
      </c>
      <c r="T23" s="175" t="str">
        <f>IF(OR('feuille de saisie_FRANCAIS'!P21="A",'feuille de saisie_FRANCAIS'!P21="",'feuille de saisie_FRANCAIS'!T21="A",'feuille de saisie_FRANCAIS'!T21=""),"A",COUNTIF('feuille de saisie_FRANCAIS'!P21:T21,1)+COUNTIF('feuille de saisie_FRANCAIS'!P21:T21,2))</f>
        <v>A</v>
      </c>
      <c r="U23" s="175" t="e">
        <f t="shared" si="6"/>
        <v>#VALUE!</v>
      </c>
      <c r="V23" s="175" t="str">
        <f>IF(OR('feuille de saisie_FRANCAIS'!U21="A",'feuille de saisie_FRANCAIS'!U21="",'feuille de saisie_FRANCAIS'!AC21="A",'feuille de saisie_FRANCAIS'!AC21=""),"A",COUNTIF('feuille de saisie_FRANCAIS'!U21:AC21,1)+COUNTIF('feuille de saisie_FRANCAIS'!U21:AC21,2))</f>
        <v>A</v>
      </c>
      <c r="W23" s="175" t="e">
        <f t="shared" si="7"/>
        <v>#VALUE!</v>
      </c>
      <c r="X23" s="175" t="str">
        <f>IF(OR('feuille de saisie_FRANCAIS'!AD21="A",'feuille de saisie_FRANCAIS'!AD21="",'feuille de saisie_FRANCAIS'!AE21="A",'feuille de saisie_FRANCAIS'!AE21=""),"A",COUNTIF('feuille de saisie_FRANCAIS'!AD21:AE21,1)+COUNTIF('feuille de saisie_FRANCAIS'!AD21:AE21,2))</f>
        <v>A</v>
      </c>
      <c r="Y23" s="181" t="e">
        <f t="shared" si="8"/>
        <v>#VALUE!</v>
      </c>
      <c r="Z23" s="182" t="str">
        <f>IF(OR('résultats par compétences_FRANC'!AB23="A",'résultats par compétences_FRANC'!AD23="A",'résultats par compétences_FRANC'!AF23="A"),"A",COUNTIF('feuille de saisie_FRANCAIS'!AG21:AO21,1)+COUNTIF('feuille de saisie_FRANCAIS'!AG21:AO21,2))</f>
        <v>A</v>
      </c>
      <c r="AA23" s="183" t="e">
        <f t="shared" si="9"/>
        <v>#VALUE!</v>
      </c>
      <c r="AB23" s="184" t="str">
        <f>IF(OR('feuille de saisie_FRANCAIS'!AK21="A",'feuille de saisie_FRANCAIS'!AK21="",'feuille de saisie_FRANCAIS'!AL21="A",'feuille de saisie_FRANCAIS'!AL21=""),"A",COUNTIF('feuille de saisie_FRANCAIS'!AK21:AL21,1)+COUNTIF('feuille de saisie_FRANCAIS'!AK21:AL21,2))</f>
        <v>A</v>
      </c>
      <c r="AC23" s="184" t="e">
        <f t="shared" si="0"/>
        <v>#VALUE!</v>
      </c>
      <c r="AD23" s="184" t="str">
        <f>IF(OR('feuille de saisie_FRANCAIS'!AM21="A",'feuille de saisie_FRANCAIS'!AM21="",'feuille de saisie_FRANCAIS'!AO21="A",'feuille de saisie_FRANCAIS'!AO21=""),"A",COUNTIF('feuille de saisie_FRANCAIS'!AM21:AO21,1)+COUNTIF('feuille de saisie_FRANCAIS'!AM21:AO21,2))</f>
        <v>A</v>
      </c>
      <c r="AE23" s="184" t="e">
        <f t="shared" si="1"/>
        <v>#VALUE!</v>
      </c>
    </row>
    <row r="24" spans="1:31" ht="12.75" customHeight="1">
      <c r="A24" s="185">
        <f>'feuille de saisie_MATHS'!A22</f>
        <v>0</v>
      </c>
      <c r="B24" s="186">
        <f>'feuille de saisie_MATHS'!B22</f>
        <v>0</v>
      </c>
      <c r="C24" s="187">
        <f>'feuille de saisie_MATHS'!C22</f>
        <v>0</v>
      </c>
      <c r="D24" s="187">
        <f>'feuille de saisie_MATHS'!D22</f>
        <v>0</v>
      </c>
      <c r="E24" s="187">
        <f>'feuille de saisie_MATHS'!E22</f>
        <v>0</v>
      </c>
      <c r="F24" s="176">
        <f>COUNTIF('feuille de saisie_FRANCAIS'!F22:AO22,1)+COUNTIF('feuille de saisie_FRANCAIS'!F22:AO22,2)</f>
        <v>0</v>
      </c>
      <c r="G24" s="176" t="e">
        <f>F24/COUNTA('feuille de saisie_FRANCAIS'!F22:AO22)*100</f>
        <v>#DIV/0!</v>
      </c>
      <c r="H24" s="177">
        <f>COUNTIF('feuille de saisie_FRANCAIS'!F22:AO22,0)</f>
        <v>0</v>
      </c>
      <c r="I24" s="177" t="e">
        <f>H24/COUNTA('feuille de saisie_FRANCAIS'!F22:AO22)*100</f>
        <v>#DIV/0!</v>
      </c>
      <c r="J24" s="178">
        <f>COUNTIF('feuille de saisie_FRANCAIS'!F22:AO22,9)</f>
        <v>0</v>
      </c>
      <c r="K24" s="179" t="e">
        <f>J24/COUNTA('feuille de saisie_FRANCAIS'!F22:AO22)*100</f>
        <v>#DIV/0!</v>
      </c>
      <c r="L24" s="180">
        <f>COUNTIF('feuille de saisie_FRANCAIS'!F22:AI22,9)</f>
        <v>0</v>
      </c>
      <c r="M24" s="181">
        <f t="shared" si="2"/>
        <v>0</v>
      </c>
      <c r="N24" s="182" t="str">
        <f>IF(OR('feuille de saisie_FRANCAIS'!F22="A",'feuille de saisie_FRANCAIS'!F22="",'feuille de saisie_FRANCAIS'!J22="A",'feuille de saisie_FRANCAIS'!J22=""),"A",COUNTIF('feuille de saisie_FRANCAIS'!F22:J22,1)+COUNTIF('feuille de saisie_FRANCAIS'!F22:J22,2))</f>
        <v>A</v>
      </c>
      <c r="O24" s="183" t="e">
        <f t="shared" si="3"/>
        <v>#VALUE!</v>
      </c>
      <c r="P24" s="182" t="str">
        <f>IF(OR('résultats par compétences_FRANC'!P24="A",'résultats par compétences_FRANC'!R24="A",'résultats par compétences_FRANC'!T24="A",'résultats par compétences_FRANC'!V24="A",'résultats par compétences_FRANC'!X24="A",'résultats par compétences_FRANC'!Z24="A"),"A",COUNTIF('feuille de saisie_FRANCAIS'!K22:AF22,1)+COUNTIF('feuille de saisie_FRANCAIS'!K22:AF22,2))</f>
        <v>A</v>
      </c>
      <c r="Q24" s="183" t="e">
        <f t="shared" si="4"/>
        <v>#VALUE!</v>
      </c>
      <c r="R24" s="180" t="str">
        <f>IF(OR('feuille de saisie_FRANCAIS'!O22="A",'feuille de saisie_FRANCAIS'!O22=""),"A",COUNTIF('feuille de saisie_FRANCAIS'!O22:O22,1)+COUNTIF('feuille de saisie_FRANCAIS'!O22:O22,2))</f>
        <v>A</v>
      </c>
      <c r="S24" s="175" t="e">
        <f t="shared" si="5"/>
        <v>#VALUE!</v>
      </c>
      <c r="T24" s="175" t="str">
        <f>IF(OR('feuille de saisie_FRANCAIS'!P22="A",'feuille de saisie_FRANCAIS'!P22="",'feuille de saisie_FRANCAIS'!T22="A",'feuille de saisie_FRANCAIS'!T22=""),"A",COUNTIF('feuille de saisie_FRANCAIS'!P22:T22,1)+COUNTIF('feuille de saisie_FRANCAIS'!P22:T22,2))</f>
        <v>A</v>
      </c>
      <c r="U24" s="175" t="e">
        <f t="shared" si="6"/>
        <v>#VALUE!</v>
      </c>
      <c r="V24" s="175" t="str">
        <f>IF(OR('feuille de saisie_FRANCAIS'!U22="A",'feuille de saisie_FRANCAIS'!U22="",'feuille de saisie_FRANCAIS'!AC22="A",'feuille de saisie_FRANCAIS'!AC22=""),"A",COUNTIF('feuille de saisie_FRANCAIS'!U22:AC22,1)+COUNTIF('feuille de saisie_FRANCAIS'!U22:AC22,2))</f>
        <v>A</v>
      </c>
      <c r="W24" s="175" t="e">
        <f t="shared" si="7"/>
        <v>#VALUE!</v>
      </c>
      <c r="X24" s="175" t="str">
        <f>IF(OR('feuille de saisie_FRANCAIS'!AD22="A",'feuille de saisie_FRANCAIS'!AD22="",'feuille de saisie_FRANCAIS'!AE22="A",'feuille de saisie_FRANCAIS'!AE22=""),"A",COUNTIF('feuille de saisie_FRANCAIS'!AD22:AE22,1)+COUNTIF('feuille de saisie_FRANCAIS'!AD22:AE22,2))</f>
        <v>A</v>
      </c>
      <c r="Y24" s="181" t="e">
        <f t="shared" si="8"/>
        <v>#VALUE!</v>
      </c>
      <c r="Z24" s="182" t="str">
        <f>IF(OR('résultats par compétences_FRANC'!AB24="A",'résultats par compétences_FRANC'!AD24="A",'résultats par compétences_FRANC'!AF24="A"),"A",COUNTIF('feuille de saisie_FRANCAIS'!AG22:AO22,1)+COUNTIF('feuille de saisie_FRANCAIS'!AG22:AO22,2))</f>
        <v>A</v>
      </c>
      <c r="AA24" s="183" t="e">
        <f t="shared" si="9"/>
        <v>#VALUE!</v>
      </c>
      <c r="AB24" s="184" t="str">
        <f>IF(OR('feuille de saisie_FRANCAIS'!AK22="A",'feuille de saisie_FRANCAIS'!AK22="",'feuille de saisie_FRANCAIS'!AL22="A",'feuille de saisie_FRANCAIS'!AL22=""),"A",COUNTIF('feuille de saisie_FRANCAIS'!AK22:AL22,1)+COUNTIF('feuille de saisie_FRANCAIS'!AK22:AL22,2))</f>
        <v>A</v>
      </c>
      <c r="AC24" s="184" t="e">
        <f t="shared" si="0"/>
        <v>#VALUE!</v>
      </c>
      <c r="AD24" s="184" t="str">
        <f>IF(OR('feuille de saisie_FRANCAIS'!AM22="A",'feuille de saisie_FRANCAIS'!AM22="",'feuille de saisie_FRANCAIS'!AO22="A",'feuille de saisie_FRANCAIS'!AO22=""),"A",COUNTIF('feuille de saisie_FRANCAIS'!AM22:AO22,1)+COUNTIF('feuille de saisie_FRANCAIS'!AM22:AO22,2))</f>
        <v>A</v>
      </c>
      <c r="AE24" s="184" t="e">
        <f t="shared" si="1"/>
        <v>#VALUE!</v>
      </c>
    </row>
    <row r="25" spans="1:31" ht="12.75" customHeight="1">
      <c r="A25" s="185">
        <f>'feuille de saisie_MATHS'!A23</f>
        <v>0</v>
      </c>
      <c r="B25" s="186">
        <f>'feuille de saisie_MATHS'!B23</f>
        <v>0</v>
      </c>
      <c r="C25" s="187">
        <f>'feuille de saisie_MATHS'!C23</f>
        <v>0</v>
      </c>
      <c r="D25" s="187">
        <f>'feuille de saisie_MATHS'!D23</f>
        <v>0</v>
      </c>
      <c r="E25" s="187">
        <f>'feuille de saisie_MATHS'!E23</f>
        <v>0</v>
      </c>
      <c r="F25" s="176">
        <f>COUNTIF('feuille de saisie_FRANCAIS'!F23:AO23,1)+COUNTIF('feuille de saisie_FRANCAIS'!F23:AO23,2)</f>
        <v>0</v>
      </c>
      <c r="G25" s="176" t="e">
        <f>F25/COUNTA('feuille de saisie_FRANCAIS'!F23:AO23)*100</f>
        <v>#DIV/0!</v>
      </c>
      <c r="H25" s="177">
        <f>COUNTIF('feuille de saisie_FRANCAIS'!F23:AO23,0)</f>
        <v>0</v>
      </c>
      <c r="I25" s="177" t="e">
        <f>H25/COUNTA('feuille de saisie_FRANCAIS'!F23:AO23)*100</f>
        <v>#DIV/0!</v>
      </c>
      <c r="J25" s="178">
        <f>COUNTIF('feuille de saisie_FRANCAIS'!F23:AO23,9)</f>
        <v>0</v>
      </c>
      <c r="K25" s="179" t="e">
        <f>J25/COUNTA('feuille de saisie_FRANCAIS'!F23:AO23)*100</f>
        <v>#DIV/0!</v>
      </c>
      <c r="L25" s="180">
        <f>COUNTIF('feuille de saisie_FRANCAIS'!F23:AI23,9)</f>
        <v>0</v>
      </c>
      <c r="M25" s="181">
        <f t="shared" si="2"/>
        <v>0</v>
      </c>
      <c r="N25" s="182" t="str">
        <f>IF(OR('feuille de saisie_FRANCAIS'!F23="A",'feuille de saisie_FRANCAIS'!F23="",'feuille de saisie_FRANCAIS'!J23="A",'feuille de saisie_FRANCAIS'!J23=""),"A",COUNTIF('feuille de saisie_FRANCAIS'!F23:J23,1)+COUNTIF('feuille de saisie_FRANCAIS'!F23:J23,2))</f>
        <v>A</v>
      </c>
      <c r="O25" s="183" t="e">
        <f t="shared" si="3"/>
        <v>#VALUE!</v>
      </c>
      <c r="P25" s="182" t="str">
        <f>IF(OR('résultats par compétences_FRANC'!P25="A",'résultats par compétences_FRANC'!R25="A",'résultats par compétences_FRANC'!T25="A",'résultats par compétences_FRANC'!V25="A",'résultats par compétences_FRANC'!X25="A",'résultats par compétences_FRANC'!Z25="A"),"A",COUNTIF('feuille de saisie_FRANCAIS'!K23:AF23,1)+COUNTIF('feuille de saisie_FRANCAIS'!K23:AF23,2))</f>
        <v>A</v>
      </c>
      <c r="Q25" s="183" t="e">
        <f t="shared" si="4"/>
        <v>#VALUE!</v>
      </c>
      <c r="R25" s="180" t="str">
        <f>IF(OR('feuille de saisie_FRANCAIS'!O23="A",'feuille de saisie_FRANCAIS'!O23=""),"A",COUNTIF('feuille de saisie_FRANCAIS'!O23:O23,1)+COUNTIF('feuille de saisie_FRANCAIS'!O23:O23,2))</f>
        <v>A</v>
      </c>
      <c r="S25" s="175" t="e">
        <f t="shared" si="5"/>
        <v>#VALUE!</v>
      </c>
      <c r="T25" s="175" t="str">
        <f>IF(OR('feuille de saisie_FRANCAIS'!P23="A",'feuille de saisie_FRANCAIS'!P23="",'feuille de saisie_FRANCAIS'!T23="A",'feuille de saisie_FRANCAIS'!T23=""),"A",COUNTIF('feuille de saisie_FRANCAIS'!P23:T23,1)+COUNTIF('feuille de saisie_FRANCAIS'!P23:T23,2))</f>
        <v>A</v>
      </c>
      <c r="U25" s="175" t="e">
        <f t="shared" si="6"/>
        <v>#VALUE!</v>
      </c>
      <c r="V25" s="175" t="str">
        <f>IF(OR('feuille de saisie_FRANCAIS'!U23="A",'feuille de saisie_FRANCAIS'!U23="",'feuille de saisie_FRANCAIS'!AC23="A",'feuille de saisie_FRANCAIS'!AC23=""),"A",COUNTIF('feuille de saisie_FRANCAIS'!U23:AC23,1)+COUNTIF('feuille de saisie_FRANCAIS'!U23:AC23,2))</f>
        <v>A</v>
      </c>
      <c r="W25" s="175" t="e">
        <f t="shared" si="7"/>
        <v>#VALUE!</v>
      </c>
      <c r="X25" s="175" t="str">
        <f>IF(OR('feuille de saisie_FRANCAIS'!AD23="A",'feuille de saisie_FRANCAIS'!AD23="",'feuille de saisie_FRANCAIS'!AE23="A",'feuille de saisie_FRANCAIS'!AE23=""),"A",COUNTIF('feuille de saisie_FRANCAIS'!AD23:AE23,1)+COUNTIF('feuille de saisie_FRANCAIS'!AD23:AE23,2))</f>
        <v>A</v>
      </c>
      <c r="Y25" s="181" t="e">
        <f t="shared" si="8"/>
        <v>#VALUE!</v>
      </c>
      <c r="Z25" s="182" t="str">
        <f>IF(OR('résultats par compétences_FRANC'!AB25="A",'résultats par compétences_FRANC'!AD25="A",'résultats par compétences_FRANC'!AF25="A"),"A",COUNTIF('feuille de saisie_FRANCAIS'!AG23:AO23,1)+COUNTIF('feuille de saisie_FRANCAIS'!AG23:AO23,2))</f>
        <v>A</v>
      </c>
      <c r="AA25" s="183" t="e">
        <f t="shared" si="9"/>
        <v>#VALUE!</v>
      </c>
      <c r="AB25" s="184" t="str">
        <f>IF(OR('feuille de saisie_FRANCAIS'!AK23="A",'feuille de saisie_FRANCAIS'!AK23="",'feuille de saisie_FRANCAIS'!AL23="A",'feuille de saisie_FRANCAIS'!AL23=""),"A",COUNTIF('feuille de saisie_FRANCAIS'!AK23:AL23,1)+COUNTIF('feuille de saisie_FRANCAIS'!AK23:AL23,2))</f>
        <v>A</v>
      </c>
      <c r="AC25" s="184" t="e">
        <f t="shared" si="0"/>
        <v>#VALUE!</v>
      </c>
      <c r="AD25" s="184" t="str">
        <f>IF(OR('feuille de saisie_FRANCAIS'!AM23="A",'feuille de saisie_FRANCAIS'!AM23="",'feuille de saisie_FRANCAIS'!AO23="A",'feuille de saisie_FRANCAIS'!AO23=""),"A",COUNTIF('feuille de saisie_FRANCAIS'!AM23:AO23,1)+COUNTIF('feuille de saisie_FRANCAIS'!AM23:AO23,2))</f>
        <v>A</v>
      </c>
      <c r="AE25" s="184" t="e">
        <f t="shared" si="1"/>
        <v>#VALUE!</v>
      </c>
    </row>
    <row r="26" spans="1:31" ht="12.75" customHeight="1">
      <c r="A26" s="185">
        <f>'feuille de saisie_MATHS'!A24</f>
        <v>0</v>
      </c>
      <c r="B26" s="186">
        <f>'feuille de saisie_MATHS'!B24</f>
        <v>0</v>
      </c>
      <c r="C26" s="187">
        <f>'feuille de saisie_MATHS'!C24</f>
        <v>0</v>
      </c>
      <c r="D26" s="187">
        <f>'feuille de saisie_MATHS'!D24</f>
        <v>0</v>
      </c>
      <c r="E26" s="187">
        <f>'feuille de saisie_MATHS'!E24</f>
        <v>0</v>
      </c>
      <c r="F26" s="176">
        <f>COUNTIF('feuille de saisie_FRANCAIS'!F24:AO24,1)+COUNTIF('feuille de saisie_FRANCAIS'!F24:AO24,2)</f>
        <v>0</v>
      </c>
      <c r="G26" s="176" t="e">
        <f>F26/COUNTA('feuille de saisie_FRANCAIS'!F24:AO24)*100</f>
        <v>#DIV/0!</v>
      </c>
      <c r="H26" s="177">
        <f>COUNTIF('feuille de saisie_FRANCAIS'!F24:AO24,0)</f>
        <v>0</v>
      </c>
      <c r="I26" s="177" t="e">
        <f>H26/COUNTA('feuille de saisie_FRANCAIS'!F24:AO24)*100</f>
        <v>#DIV/0!</v>
      </c>
      <c r="J26" s="178">
        <f>COUNTIF('feuille de saisie_FRANCAIS'!F24:AO24,9)</f>
        <v>0</v>
      </c>
      <c r="K26" s="179" t="e">
        <f>J26/COUNTA('feuille de saisie_FRANCAIS'!F24:AO24)*100</f>
        <v>#DIV/0!</v>
      </c>
      <c r="L26" s="180">
        <f>COUNTIF('feuille de saisie_FRANCAIS'!F24:AI24,9)</f>
        <v>0</v>
      </c>
      <c r="M26" s="181">
        <f t="shared" si="2"/>
        <v>0</v>
      </c>
      <c r="N26" s="182" t="str">
        <f>IF(OR('feuille de saisie_FRANCAIS'!F24="A",'feuille de saisie_FRANCAIS'!F24="",'feuille de saisie_FRANCAIS'!J24="A",'feuille de saisie_FRANCAIS'!J24=""),"A",COUNTIF('feuille de saisie_FRANCAIS'!F24:J24,1)+COUNTIF('feuille de saisie_FRANCAIS'!F24:J24,2))</f>
        <v>A</v>
      </c>
      <c r="O26" s="183" t="e">
        <f t="shared" si="3"/>
        <v>#VALUE!</v>
      </c>
      <c r="P26" s="182" t="str">
        <f>IF(OR('résultats par compétences_FRANC'!P26="A",'résultats par compétences_FRANC'!R26="A",'résultats par compétences_FRANC'!T26="A",'résultats par compétences_FRANC'!V26="A",'résultats par compétences_FRANC'!X26="A",'résultats par compétences_FRANC'!Z26="A"),"A",COUNTIF('feuille de saisie_FRANCAIS'!K24:AF24,1)+COUNTIF('feuille de saisie_FRANCAIS'!K24:AF24,2))</f>
        <v>A</v>
      </c>
      <c r="Q26" s="183" t="e">
        <f t="shared" si="4"/>
        <v>#VALUE!</v>
      </c>
      <c r="R26" s="180" t="str">
        <f>IF(OR('feuille de saisie_FRANCAIS'!O24="A",'feuille de saisie_FRANCAIS'!O24=""),"A",COUNTIF('feuille de saisie_FRANCAIS'!O24:O24,1)+COUNTIF('feuille de saisie_FRANCAIS'!O24:O24,2))</f>
        <v>A</v>
      </c>
      <c r="S26" s="175" t="e">
        <f t="shared" si="5"/>
        <v>#VALUE!</v>
      </c>
      <c r="T26" s="175" t="str">
        <f>IF(OR('feuille de saisie_FRANCAIS'!P24="A",'feuille de saisie_FRANCAIS'!P24="",'feuille de saisie_FRANCAIS'!T24="A",'feuille de saisie_FRANCAIS'!T24=""),"A",COUNTIF('feuille de saisie_FRANCAIS'!P24:T24,1)+COUNTIF('feuille de saisie_FRANCAIS'!P24:T24,2))</f>
        <v>A</v>
      </c>
      <c r="U26" s="175" t="e">
        <f t="shared" si="6"/>
        <v>#VALUE!</v>
      </c>
      <c r="V26" s="175" t="str">
        <f>IF(OR('feuille de saisie_FRANCAIS'!U24="A",'feuille de saisie_FRANCAIS'!U24="",'feuille de saisie_FRANCAIS'!AC24="A",'feuille de saisie_FRANCAIS'!AC24=""),"A",COUNTIF('feuille de saisie_FRANCAIS'!U24:AC24,1)+COUNTIF('feuille de saisie_FRANCAIS'!U24:AC24,2))</f>
        <v>A</v>
      </c>
      <c r="W26" s="175" t="e">
        <f t="shared" si="7"/>
        <v>#VALUE!</v>
      </c>
      <c r="X26" s="175" t="str">
        <f>IF(OR('feuille de saisie_FRANCAIS'!AD24="A",'feuille de saisie_FRANCAIS'!AD24="",'feuille de saisie_FRANCAIS'!AE24="A",'feuille de saisie_FRANCAIS'!AE24=""),"A",COUNTIF('feuille de saisie_FRANCAIS'!AD24:AE24,1)+COUNTIF('feuille de saisie_FRANCAIS'!AD24:AE24,2))</f>
        <v>A</v>
      </c>
      <c r="Y26" s="181" t="e">
        <f t="shared" si="8"/>
        <v>#VALUE!</v>
      </c>
      <c r="Z26" s="182" t="str">
        <f>IF(OR('résultats par compétences_FRANC'!AB26="A",'résultats par compétences_FRANC'!AD26="A",'résultats par compétences_FRANC'!AF26="A"),"A",COUNTIF('feuille de saisie_FRANCAIS'!AG24:AO24,1)+COUNTIF('feuille de saisie_FRANCAIS'!AG24:AO24,2))</f>
        <v>A</v>
      </c>
      <c r="AA26" s="183" t="e">
        <f t="shared" si="9"/>
        <v>#VALUE!</v>
      </c>
      <c r="AB26" s="184" t="str">
        <f>IF(OR('feuille de saisie_FRANCAIS'!AK24="A",'feuille de saisie_FRANCAIS'!AK24="",'feuille de saisie_FRANCAIS'!AL24="A",'feuille de saisie_FRANCAIS'!AL24=""),"A",COUNTIF('feuille de saisie_FRANCAIS'!AK24:AL24,1)+COUNTIF('feuille de saisie_FRANCAIS'!AK24:AL24,2))</f>
        <v>A</v>
      </c>
      <c r="AC26" s="184" t="e">
        <f t="shared" si="0"/>
        <v>#VALUE!</v>
      </c>
      <c r="AD26" s="184" t="str">
        <f>IF(OR('feuille de saisie_FRANCAIS'!AM24="A",'feuille de saisie_FRANCAIS'!AM24="",'feuille de saisie_FRANCAIS'!AO24="A",'feuille de saisie_FRANCAIS'!AO24=""),"A",COUNTIF('feuille de saisie_FRANCAIS'!AM24:AO24,1)+COUNTIF('feuille de saisie_FRANCAIS'!AM24:AO24,2))</f>
        <v>A</v>
      </c>
      <c r="AE26" s="184" t="e">
        <f t="shared" si="1"/>
        <v>#VALUE!</v>
      </c>
    </row>
    <row r="27" spans="1:27" ht="12.75">
      <c r="A27" s="185">
        <f>'feuille de saisie_MATHS'!A25</f>
        <v>0</v>
      </c>
      <c r="B27" s="186">
        <f>'feuille de saisie_MATHS'!B25</f>
        <v>0</v>
      </c>
      <c r="C27" s="187">
        <f>'feuille de saisie_MATHS'!C25</f>
        <v>0</v>
      </c>
      <c r="D27" s="187">
        <f>'feuille de saisie_MATHS'!D25</f>
        <v>0</v>
      </c>
      <c r="E27" s="187">
        <f>'feuille de saisie_MATHS'!E25</f>
        <v>0</v>
      </c>
      <c r="F27" s="176">
        <f>COUNTIF('feuille de saisie_FRANCAIS'!F25:AO25,1)+COUNTIF('feuille de saisie_FRANCAIS'!F25:AO25,2)</f>
        <v>0</v>
      </c>
      <c r="G27" s="176" t="e">
        <f>F27/COUNTA('feuille de saisie_FRANCAIS'!F25:AO25)*100</f>
        <v>#DIV/0!</v>
      </c>
      <c r="H27" s="177">
        <f>COUNTIF('feuille de saisie_FRANCAIS'!F25:AO25,0)</f>
        <v>0</v>
      </c>
      <c r="I27" s="177" t="e">
        <f>H27/COUNTA('feuille de saisie_FRANCAIS'!F25:AO25)*100</f>
        <v>#DIV/0!</v>
      </c>
      <c r="J27" s="178">
        <f>COUNTIF('feuille de saisie_FRANCAIS'!F25:AO25,9)</f>
        <v>0</v>
      </c>
      <c r="K27" s="179" t="e">
        <f>J27/COUNTA('feuille de saisie_FRANCAIS'!F25:AO25)*100</f>
        <v>#DIV/0!</v>
      </c>
      <c r="L27" s="180">
        <f>COUNTIF('feuille de saisie_FRANCAIS'!F25:AI25,9)</f>
        <v>0</v>
      </c>
      <c r="M27" s="181">
        <f t="shared" si="2"/>
        <v>0</v>
      </c>
      <c r="N27" s="182" t="str">
        <f>IF(OR('feuille de saisie_FRANCAIS'!F25="A",'feuille de saisie_FRANCAIS'!F25="",'feuille de saisie_FRANCAIS'!J25="A",'feuille de saisie_FRANCAIS'!J25=""),"A",COUNTIF('feuille de saisie_FRANCAIS'!F25:J25,1)+COUNTIF('feuille de saisie_FRANCAIS'!F25:J25,2))</f>
        <v>A</v>
      </c>
      <c r="O27" s="183" t="e">
        <f t="shared" si="3"/>
        <v>#VALUE!</v>
      </c>
      <c r="P27" s="182" t="str">
        <f>IF(OR('résultats par compétences_FRANC'!P27="A",'résultats par compétences_FRANC'!R27="A",'résultats par compétences_FRANC'!T27="A",'résultats par compétences_FRANC'!V27="A",'résultats par compétences_FRANC'!X27="A",'résultats par compétences_FRANC'!Z27="A"),"A",COUNTIF('feuille de saisie_FRANCAIS'!K25:AF25,1)+COUNTIF('feuille de saisie_FRANCAIS'!K25:AF25,2))</f>
        <v>A</v>
      </c>
      <c r="Q27" s="183" t="e">
        <f t="shared" si="4"/>
        <v>#VALUE!</v>
      </c>
      <c r="R27" s="180" t="str">
        <f>IF(OR('feuille de saisie_FRANCAIS'!O25="A",'feuille de saisie_FRANCAIS'!O25=""),"A",COUNTIF('feuille de saisie_FRANCAIS'!O25:O25,1)+COUNTIF('feuille de saisie_FRANCAIS'!O25:O25,2))</f>
        <v>A</v>
      </c>
      <c r="S27" s="175" t="e">
        <f t="shared" si="5"/>
        <v>#VALUE!</v>
      </c>
      <c r="T27" s="175" t="str">
        <f>IF(OR('feuille de saisie_FRANCAIS'!P25="A",'feuille de saisie_FRANCAIS'!P25="",'feuille de saisie_FRANCAIS'!T25="A",'feuille de saisie_FRANCAIS'!T25=""),"A",COUNTIF('feuille de saisie_FRANCAIS'!P25:T25,1)+COUNTIF('feuille de saisie_FRANCAIS'!P25:T25,2))</f>
        <v>A</v>
      </c>
      <c r="U27" s="175" t="e">
        <f t="shared" si="6"/>
        <v>#VALUE!</v>
      </c>
      <c r="V27" s="175" t="str">
        <f>IF(OR('feuille de saisie_FRANCAIS'!U25="A",'feuille de saisie_FRANCAIS'!U25="",'feuille de saisie_FRANCAIS'!AC25="A",'feuille de saisie_FRANCAIS'!AC25=""),"A",COUNTIF('feuille de saisie_FRANCAIS'!U25:AC25,1)+COUNTIF('feuille de saisie_FRANCAIS'!U25:AC25,2))</f>
        <v>A</v>
      </c>
      <c r="W27" s="175" t="e">
        <f t="shared" si="7"/>
        <v>#VALUE!</v>
      </c>
      <c r="X27" s="175" t="str">
        <f>IF(OR('feuille de saisie_FRANCAIS'!AD25="A",'feuille de saisie_FRANCAIS'!AD25="",'feuille de saisie_FRANCAIS'!AE25="A",'feuille de saisie_FRANCAIS'!AE25=""),"A",COUNTIF('feuille de saisie_FRANCAIS'!AD25:AE25,1)+COUNTIF('feuille de saisie_FRANCAIS'!AD25:AE25,2))</f>
        <v>A</v>
      </c>
      <c r="Y27" s="181" t="e">
        <f t="shared" si="8"/>
        <v>#VALUE!</v>
      </c>
      <c r="Z27" s="182" t="str">
        <f>IF(OR('résultats par compétences_FRANC'!AB27="A",'résultats par compétences_FRANC'!AD27="A",'résultats par compétences_FRANC'!AF27="A"),"A",COUNTIF('feuille de saisie_FRANCAIS'!AG25:AO25,1)+COUNTIF('feuille de saisie_FRANCAIS'!AG25:AO25,2))</f>
        <v>A</v>
      </c>
      <c r="AA27" s="183" t="e">
        <f t="shared" si="9"/>
        <v>#VALUE!</v>
      </c>
    </row>
    <row r="28" spans="1:27" ht="12.75">
      <c r="A28" s="185">
        <f>'feuille de saisie_MATHS'!A26</f>
        <v>0</v>
      </c>
      <c r="B28" s="186">
        <f>'feuille de saisie_MATHS'!B26</f>
        <v>0</v>
      </c>
      <c r="C28" s="187">
        <f>'feuille de saisie_MATHS'!C26</f>
        <v>0</v>
      </c>
      <c r="D28" s="187">
        <f>'feuille de saisie_MATHS'!D26</f>
        <v>0</v>
      </c>
      <c r="E28" s="187">
        <f>'feuille de saisie_MATHS'!E26</f>
        <v>0</v>
      </c>
      <c r="F28" s="176">
        <f>COUNTIF('feuille de saisie_FRANCAIS'!F26:AO26,1)+COUNTIF('feuille de saisie_FRANCAIS'!F26:AO26,2)</f>
        <v>0</v>
      </c>
      <c r="G28" s="176" t="e">
        <f>F28/COUNTA('feuille de saisie_FRANCAIS'!F26:AO26)*100</f>
        <v>#DIV/0!</v>
      </c>
      <c r="H28" s="177">
        <f>COUNTIF('feuille de saisie_FRANCAIS'!F26:AO26,0)</f>
        <v>0</v>
      </c>
      <c r="I28" s="177" t="e">
        <f>H28/COUNTA('feuille de saisie_FRANCAIS'!F26:AO26)*100</f>
        <v>#DIV/0!</v>
      </c>
      <c r="J28" s="178">
        <f>COUNTIF('feuille de saisie_FRANCAIS'!F26:AO26,9)</f>
        <v>0</v>
      </c>
      <c r="K28" s="179" t="e">
        <f>J28/COUNTA('feuille de saisie_FRANCAIS'!F26:AO26)*100</f>
        <v>#DIV/0!</v>
      </c>
      <c r="L28" s="180">
        <f>COUNTIF('feuille de saisie_FRANCAIS'!F26:AI26,9)</f>
        <v>0</v>
      </c>
      <c r="M28" s="181">
        <f t="shared" si="2"/>
        <v>0</v>
      </c>
      <c r="N28" s="182" t="str">
        <f>IF(OR('feuille de saisie_FRANCAIS'!F26="A",'feuille de saisie_FRANCAIS'!F26="",'feuille de saisie_FRANCAIS'!J26="A",'feuille de saisie_FRANCAIS'!J26=""),"A",COUNTIF('feuille de saisie_FRANCAIS'!F26:J26,1)+COUNTIF('feuille de saisie_FRANCAIS'!F26:J26,2))</f>
        <v>A</v>
      </c>
      <c r="O28" s="183" t="e">
        <f t="shared" si="3"/>
        <v>#VALUE!</v>
      </c>
      <c r="P28" s="182" t="str">
        <f>IF(OR('résultats par compétences_FRANC'!P28="A",'résultats par compétences_FRANC'!R28="A",'résultats par compétences_FRANC'!T28="A",'résultats par compétences_FRANC'!V28="A",'résultats par compétences_FRANC'!X28="A",'résultats par compétences_FRANC'!Z28="A"),"A",COUNTIF('feuille de saisie_FRANCAIS'!K26:AF26,1)+COUNTIF('feuille de saisie_FRANCAIS'!K26:AF26,2))</f>
        <v>A</v>
      </c>
      <c r="Q28" s="183" t="e">
        <f t="shared" si="4"/>
        <v>#VALUE!</v>
      </c>
      <c r="R28" s="180" t="str">
        <f>IF(OR('feuille de saisie_FRANCAIS'!O26="A",'feuille de saisie_FRANCAIS'!O26=""),"A",COUNTIF('feuille de saisie_FRANCAIS'!O26:O26,1)+COUNTIF('feuille de saisie_FRANCAIS'!O26:O26,2))</f>
        <v>A</v>
      </c>
      <c r="S28" s="175" t="e">
        <f t="shared" si="5"/>
        <v>#VALUE!</v>
      </c>
      <c r="T28" s="175" t="str">
        <f>IF(OR('feuille de saisie_FRANCAIS'!P26="A",'feuille de saisie_FRANCAIS'!P26="",'feuille de saisie_FRANCAIS'!T26="A",'feuille de saisie_FRANCAIS'!T26=""),"A",COUNTIF('feuille de saisie_FRANCAIS'!P26:T26,1)+COUNTIF('feuille de saisie_FRANCAIS'!P26:T26,2))</f>
        <v>A</v>
      </c>
      <c r="U28" s="175" t="e">
        <f t="shared" si="6"/>
        <v>#VALUE!</v>
      </c>
      <c r="V28" s="175" t="str">
        <f>IF(OR('feuille de saisie_FRANCAIS'!U26="A",'feuille de saisie_FRANCAIS'!U26="",'feuille de saisie_FRANCAIS'!AC26="A",'feuille de saisie_FRANCAIS'!AC26=""),"A",COUNTIF('feuille de saisie_FRANCAIS'!U26:AC26,1)+COUNTIF('feuille de saisie_FRANCAIS'!U26:AC26,2))</f>
        <v>A</v>
      </c>
      <c r="W28" s="175" t="e">
        <f t="shared" si="7"/>
        <v>#VALUE!</v>
      </c>
      <c r="X28" s="175" t="str">
        <f>IF(OR('feuille de saisie_FRANCAIS'!AD26="A",'feuille de saisie_FRANCAIS'!AD26="",'feuille de saisie_FRANCAIS'!AE26="A",'feuille de saisie_FRANCAIS'!AE26=""),"A",COUNTIF('feuille de saisie_FRANCAIS'!AD26:AE26,1)+COUNTIF('feuille de saisie_FRANCAIS'!AD26:AE26,2))</f>
        <v>A</v>
      </c>
      <c r="Y28" s="181" t="e">
        <f t="shared" si="8"/>
        <v>#VALUE!</v>
      </c>
      <c r="Z28" s="182" t="str">
        <f>IF(OR('résultats par compétences_FRANC'!AB28="A",'résultats par compétences_FRANC'!AD28="A",'résultats par compétences_FRANC'!AF28="A"),"A",COUNTIF('feuille de saisie_FRANCAIS'!AG26:AO26,1)+COUNTIF('feuille de saisie_FRANCAIS'!AG26:AO26,2))</f>
        <v>A</v>
      </c>
      <c r="AA28" s="183" t="e">
        <f t="shared" si="9"/>
        <v>#VALUE!</v>
      </c>
    </row>
    <row r="29" spans="1:27" ht="12.75">
      <c r="A29" s="185">
        <f>'feuille de saisie_MATHS'!A27</f>
        <v>0</v>
      </c>
      <c r="B29" s="186">
        <f>'feuille de saisie_MATHS'!B27</f>
        <v>0</v>
      </c>
      <c r="C29" s="187">
        <f>'feuille de saisie_MATHS'!C27</f>
        <v>0</v>
      </c>
      <c r="D29" s="187">
        <f>'feuille de saisie_MATHS'!D27</f>
        <v>0</v>
      </c>
      <c r="E29" s="187">
        <f>'feuille de saisie_MATHS'!E27</f>
        <v>0</v>
      </c>
      <c r="F29" s="176">
        <f>COUNTIF('feuille de saisie_FRANCAIS'!F27:AO27,1)+COUNTIF('feuille de saisie_FRANCAIS'!F27:AO27,2)</f>
        <v>0</v>
      </c>
      <c r="G29" s="176" t="e">
        <f>F29/COUNTA('feuille de saisie_FRANCAIS'!F27:AO27)*100</f>
        <v>#DIV/0!</v>
      </c>
      <c r="H29" s="177">
        <f>COUNTIF('feuille de saisie_FRANCAIS'!F27:AO27,0)</f>
        <v>0</v>
      </c>
      <c r="I29" s="177" t="e">
        <f>H29/COUNTA('feuille de saisie_FRANCAIS'!F27:AO27)*100</f>
        <v>#DIV/0!</v>
      </c>
      <c r="J29" s="178">
        <f>COUNTIF('feuille de saisie_FRANCAIS'!F27:AO27,9)</f>
        <v>0</v>
      </c>
      <c r="K29" s="179" t="e">
        <f>J29/COUNTA('feuille de saisie_FRANCAIS'!F27:AO27)*100</f>
        <v>#DIV/0!</v>
      </c>
      <c r="L29" s="180">
        <f>COUNTIF('feuille de saisie_FRANCAIS'!F27:AI27,9)</f>
        <v>0</v>
      </c>
      <c r="M29" s="181">
        <f t="shared" si="2"/>
        <v>0</v>
      </c>
      <c r="N29" s="182" t="str">
        <f>IF(OR('feuille de saisie_FRANCAIS'!F27="A",'feuille de saisie_FRANCAIS'!F27="",'feuille de saisie_FRANCAIS'!J27="A",'feuille de saisie_FRANCAIS'!J27=""),"A",COUNTIF('feuille de saisie_FRANCAIS'!F27:J27,1)+COUNTIF('feuille de saisie_FRANCAIS'!F27:J27,2))</f>
        <v>A</v>
      </c>
      <c r="O29" s="183" t="e">
        <f t="shared" si="3"/>
        <v>#VALUE!</v>
      </c>
      <c r="P29" s="182" t="str">
        <f>IF(OR('résultats par compétences_FRANC'!P29="A",'résultats par compétences_FRANC'!R29="A",'résultats par compétences_FRANC'!T29="A",'résultats par compétences_FRANC'!V29="A",'résultats par compétences_FRANC'!X29="A",'résultats par compétences_FRANC'!Z29="A"),"A",COUNTIF('feuille de saisie_FRANCAIS'!K27:AF27,1)+COUNTIF('feuille de saisie_FRANCAIS'!K27:AF27,2))</f>
        <v>A</v>
      </c>
      <c r="Q29" s="183" t="e">
        <f t="shared" si="4"/>
        <v>#VALUE!</v>
      </c>
      <c r="R29" s="180" t="str">
        <f>IF(OR('feuille de saisie_FRANCAIS'!O27="A",'feuille de saisie_FRANCAIS'!O27=""),"A",COUNTIF('feuille de saisie_FRANCAIS'!O27:O27,1)+COUNTIF('feuille de saisie_FRANCAIS'!O27:O27,2))</f>
        <v>A</v>
      </c>
      <c r="S29" s="175" t="e">
        <f t="shared" si="5"/>
        <v>#VALUE!</v>
      </c>
      <c r="T29" s="175" t="str">
        <f>IF(OR('feuille de saisie_FRANCAIS'!P27="A",'feuille de saisie_FRANCAIS'!P27="",'feuille de saisie_FRANCAIS'!T27="A",'feuille de saisie_FRANCAIS'!T27=""),"A",COUNTIF('feuille de saisie_FRANCAIS'!P27:T27,1)+COUNTIF('feuille de saisie_FRANCAIS'!P27:T27,2))</f>
        <v>A</v>
      </c>
      <c r="U29" s="175" t="e">
        <f t="shared" si="6"/>
        <v>#VALUE!</v>
      </c>
      <c r="V29" s="175" t="str">
        <f>IF(OR('feuille de saisie_FRANCAIS'!U27="A",'feuille de saisie_FRANCAIS'!U27="",'feuille de saisie_FRANCAIS'!AC27="A",'feuille de saisie_FRANCAIS'!AC27=""),"A",COUNTIF('feuille de saisie_FRANCAIS'!U27:AC27,1)+COUNTIF('feuille de saisie_FRANCAIS'!U27:AC27,2))</f>
        <v>A</v>
      </c>
      <c r="W29" s="175" t="e">
        <f t="shared" si="7"/>
        <v>#VALUE!</v>
      </c>
      <c r="X29" s="175" t="str">
        <f>IF(OR('feuille de saisie_FRANCAIS'!AD27="A",'feuille de saisie_FRANCAIS'!AD27="",'feuille de saisie_FRANCAIS'!AE27="A",'feuille de saisie_FRANCAIS'!AE27=""),"A",COUNTIF('feuille de saisie_FRANCAIS'!AD27:AE27,1)+COUNTIF('feuille de saisie_FRANCAIS'!AD27:AE27,2))</f>
        <v>A</v>
      </c>
      <c r="Y29" s="181" t="e">
        <f t="shared" si="8"/>
        <v>#VALUE!</v>
      </c>
      <c r="Z29" s="182" t="str">
        <f>IF(OR('résultats par compétences_FRANC'!AB29="A",'résultats par compétences_FRANC'!AD29="A",'résultats par compétences_FRANC'!AF29="A"),"A",COUNTIF('feuille de saisie_FRANCAIS'!AG27:AO27,1)+COUNTIF('feuille de saisie_FRANCAIS'!AG27:AO27,2))</f>
        <v>A</v>
      </c>
      <c r="AA29" s="183" t="e">
        <f t="shared" si="9"/>
        <v>#VALUE!</v>
      </c>
    </row>
    <row r="30" spans="1:27" ht="12.75">
      <c r="A30" s="185">
        <f>'feuille de saisie_MATHS'!A28</f>
        <v>0</v>
      </c>
      <c r="B30" s="186">
        <f>'feuille de saisie_MATHS'!B28</f>
        <v>0</v>
      </c>
      <c r="C30" s="187">
        <f>'feuille de saisie_MATHS'!C28</f>
        <v>0</v>
      </c>
      <c r="D30" s="187">
        <f>'feuille de saisie_MATHS'!D28</f>
        <v>0</v>
      </c>
      <c r="E30" s="187">
        <f>'feuille de saisie_MATHS'!E28</f>
        <v>0</v>
      </c>
      <c r="F30" s="176">
        <f>COUNTIF('feuille de saisie_FRANCAIS'!F28:AO28,1)+COUNTIF('feuille de saisie_FRANCAIS'!F28:AO28,2)</f>
        <v>0</v>
      </c>
      <c r="G30" s="176" t="e">
        <f>F30/COUNTA('feuille de saisie_FRANCAIS'!F28:AO28)*100</f>
        <v>#DIV/0!</v>
      </c>
      <c r="H30" s="177">
        <f>COUNTIF('feuille de saisie_FRANCAIS'!F28:AO28,0)</f>
        <v>0</v>
      </c>
      <c r="I30" s="177" t="e">
        <f>H30/COUNTA('feuille de saisie_FRANCAIS'!F28:AO28)*100</f>
        <v>#DIV/0!</v>
      </c>
      <c r="J30" s="178">
        <f>COUNTIF('feuille de saisie_FRANCAIS'!F28:AO28,9)</f>
        <v>0</v>
      </c>
      <c r="K30" s="179" t="e">
        <f>J30/COUNTA('feuille de saisie_FRANCAIS'!F28:AO28)*100</f>
        <v>#DIV/0!</v>
      </c>
      <c r="L30" s="180">
        <f>COUNTIF('feuille de saisie_FRANCAIS'!F28:AI28,9)</f>
        <v>0</v>
      </c>
      <c r="M30" s="181">
        <f t="shared" si="2"/>
        <v>0</v>
      </c>
      <c r="N30" s="182" t="str">
        <f>IF(OR('feuille de saisie_FRANCAIS'!F28="A",'feuille de saisie_FRANCAIS'!F28="",'feuille de saisie_FRANCAIS'!J28="A",'feuille de saisie_FRANCAIS'!J28=""),"A",COUNTIF('feuille de saisie_FRANCAIS'!F28:J28,1)+COUNTIF('feuille de saisie_FRANCAIS'!F28:J28,2))</f>
        <v>A</v>
      </c>
      <c r="O30" s="183" t="e">
        <f t="shared" si="3"/>
        <v>#VALUE!</v>
      </c>
      <c r="P30" s="182" t="str">
        <f>IF(OR('résultats par compétences_FRANC'!P30="A",'résultats par compétences_FRANC'!R30="A",'résultats par compétences_FRANC'!T30="A",'résultats par compétences_FRANC'!V30="A",'résultats par compétences_FRANC'!X30="A",'résultats par compétences_FRANC'!Z30="A"),"A",COUNTIF('feuille de saisie_FRANCAIS'!K28:AF28,1)+COUNTIF('feuille de saisie_FRANCAIS'!K28:AF28,2))</f>
        <v>A</v>
      </c>
      <c r="Q30" s="183" t="e">
        <f t="shared" si="4"/>
        <v>#VALUE!</v>
      </c>
      <c r="R30" s="180" t="str">
        <f>IF(OR('feuille de saisie_FRANCAIS'!O28="A",'feuille de saisie_FRANCAIS'!O28=""),"A",COUNTIF('feuille de saisie_FRANCAIS'!O28:O28,1)+COUNTIF('feuille de saisie_FRANCAIS'!O28:O28,2))</f>
        <v>A</v>
      </c>
      <c r="S30" s="175" t="e">
        <f t="shared" si="5"/>
        <v>#VALUE!</v>
      </c>
      <c r="T30" s="175" t="str">
        <f>IF(OR('feuille de saisie_FRANCAIS'!P28="A",'feuille de saisie_FRANCAIS'!P28="",'feuille de saisie_FRANCAIS'!T28="A",'feuille de saisie_FRANCAIS'!T28=""),"A",COUNTIF('feuille de saisie_FRANCAIS'!P28:T28,1)+COUNTIF('feuille de saisie_FRANCAIS'!P28:T28,2))</f>
        <v>A</v>
      </c>
      <c r="U30" s="175" t="e">
        <f t="shared" si="6"/>
        <v>#VALUE!</v>
      </c>
      <c r="V30" s="175" t="str">
        <f>IF(OR('feuille de saisie_FRANCAIS'!U28="A",'feuille de saisie_FRANCAIS'!U28="",'feuille de saisie_FRANCAIS'!AC28="A",'feuille de saisie_FRANCAIS'!AC28=""),"A",COUNTIF('feuille de saisie_FRANCAIS'!U28:AC28,1)+COUNTIF('feuille de saisie_FRANCAIS'!U28:AC28,2))</f>
        <v>A</v>
      </c>
      <c r="W30" s="175" t="e">
        <f t="shared" si="7"/>
        <v>#VALUE!</v>
      </c>
      <c r="X30" s="175" t="str">
        <f>IF(OR('feuille de saisie_FRANCAIS'!AD28="A",'feuille de saisie_FRANCAIS'!AD28="",'feuille de saisie_FRANCAIS'!AE28="A",'feuille de saisie_FRANCAIS'!AE28=""),"A",COUNTIF('feuille de saisie_FRANCAIS'!AD28:AE28,1)+COUNTIF('feuille de saisie_FRANCAIS'!AD28:AE28,2))</f>
        <v>A</v>
      </c>
      <c r="Y30" s="181" t="e">
        <f t="shared" si="8"/>
        <v>#VALUE!</v>
      </c>
      <c r="Z30" s="182" t="str">
        <f>IF(OR('résultats par compétences_FRANC'!AB30="A",'résultats par compétences_FRANC'!AD30="A",'résultats par compétences_FRANC'!AF30="A"),"A",COUNTIF('feuille de saisie_FRANCAIS'!AG28:AO28,1)+COUNTIF('feuille de saisie_FRANCAIS'!AG28:AO28,2))</f>
        <v>A</v>
      </c>
      <c r="AA30" s="183" t="e">
        <f t="shared" si="9"/>
        <v>#VALUE!</v>
      </c>
    </row>
    <row r="31" spans="1:27" ht="12.75">
      <c r="A31" s="185">
        <f>'feuille de saisie_MATHS'!A29</f>
        <v>0</v>
      </c>
      <c r="B31" s="186">
        <f>'feuille de saisie_MATHS'!B29</f>
        <v>0</v>
      </c>
      <c r="C31" s="187">
        <f>'feuille de saisie_MATHS'!C29</f>
        <v>0</v>
      </c>
      <c r="D31" s="187">
        <f>'feuille de saisie_MATHS'!D29</f>
        <v>0</v>
      </c>
      <c r="E31" s="187">
        <f>'feuille de saisie_MATHS'!E29</f>
        <v>0</v>
      </c>
      <c r="F31" s="176">
        <f>COUNTIF('feuille de saisie_FRANCAIS'!F29:AO29,1)+COUNTIF('feuille de saisie_FRANCAIS'!F29:AO29,2)</f>
        <v>0</v>
      </c>
      <c r="G31" s="176" t="e">
        <f>F31/COUNTA('feuille de saisie_FRANCAIS'!F29:AO29)*100</f>
        <v>#DIV/0!</v>
      </c>
      <c r="H31" s="177">
        <f>COUNTIF('feuille de saisie_FRANCAIS'!F29:AO29,0)</f>
        <v>0</v>
      </c>
      <c r="I31" s="177" t="e">
        <f>H31/COUNTA('feuille de saisie_FRANCAIS'!F29:AO29)*100</f>
        <v>#DIV/0!</v>
      </c>
      <c r="J31" s="178">
        <f>COUNTIF('feuille de saisie_FRANCAIS'!F29:AO29,9)</f>
        <v>0</v>
      </c>
      <c r="K31" s="179" t="e">
        <f>J31/COUNTA('feuille de saisie_FRANCAIS'!F29:AO29)*100</f>
        <v>#DIV/0!</v>
      </c>
      <c r="L31" s="180">
        <f>COUNTIF('feuille de saisie_FRANCAIS'!F29:AI29,9)</f>
        <v>0</v>
      </c>
      <c r="M31" s="181">
        <f t="shared" si="2"/>
        <v>0</v>
      </c>
      <c r="N31" s="182" t="str">
        <f>IF(OR('feuille de saisie_FRANCAIS'!F29="A",'feuille de saisie_FRANCAIS'!F29="",'feuille de saisie_FRANCAIS'!J29="A",'feuille de saisie_FRANCAIS'!J29=""),"A",COUNTIF('feuille de saisie_FRANCAIS'!F29:J29,1)+COUNTIF('feuille de saisie_FRANCAIS'!F29:J29,2))</f>
        <v>A</v>
      </c>
      <c r="O31" s="183" t="e">
        <f t="shared" si="3"/>
        <v>#VALUE!</v>
      </c>
      <c r="P31" s="182" t="str">
        <f>IF(OR('résultats par compétences_FRANC'!P31="A",'résultats par compétences_FRANC'!R31="A",'résultats par compétences_FRANC'!T31="A",'résultats par compétences_FRANC'!V31="A",'résultats par compétences_FRANC'!X31="A",'résultats par compétences_FRANC'!Z31="A"),"A",COUNTIF('feuille de saisie_FRANCAIS'!K29:AF29,1)+COUNTIF('feuille de saisie_FRANCAIS'!K29:AF29,2))</f>
        <v>A</v>
      </c>
      <c r="Q31" s="183" t="e">
        <f t="shared" si="4"/>
        <v>#VALUE!</v>
      </c>
      <c r="R31" s="180" t="str">
        <f>IF(OR('feuille de saisie_FRANCAIS'!O29="A",'feuille de saisie_FRANCAIS'!O29=""),"A",COUNTIF('feuille de saisie_FRANCAIS'!O29:O29,1)+COUNTIF('feuille de saisie_FRANCAIS'!O29:O29,2))</f>
        <v>A</v>
      </c>
      <c r="S31" s="175" t="e">
        <f t="shared" si="5"/>
        <v>#VALUE!</v>
      </c>
      <c r="T31" s="175" t="str">
        <f>IF(OR('feuille de saisie_FRANCAIS'!P29="A",'feuille de saisie_FRANCAIS'!P29="",'feuille de saisie_FRANCAIS'!T29="A",'feuille de saisie_FRANCAIS'!T29=""),"A",COUNTIF('feuille de saisie_FRANCAIS'!P29:T29,1)+COUNTIF('feuille de saisie_FRANCAIS'!P29:T29,2))</f>
        <v>A</v>
      </c>
      <c r="U31" s="175" t="e">
        <f t="shared" si="6"/>
        <v>#VALUE!</v>
      </c>
      <c r="V31" s="175" t="str">
        <f>IF(OR('feuille de saisie_FRANCAIS'!U29="A",'feuille de saisie_FRANCAIS'!U29="",'feuille de saisie_FRANCAIS'!AC29="A",'feuille de saisie_FRANCAIS'!AC29=""),"A",COUNTIF('feuille de saisie_FRANCAIS'!U29:AC29,1)+COUNTIF('feuille de saisie_FRANCAIS'!U29:AC29,2))</f>
        <v>A</v>
      </c>
      <c r="W31" s="175" t="e">
        <f t="shared" si="7"/>
        <v>#VALUE!</v>
      </c>
      <c r="X31" s="175" t="str">
        <f>IF(OR('feuille de saisie_FRANCAIS'!AD29="A",'feuille de saisie_FRANCAIS'!AD29="",'feuille de saisie_FRANCAIS'!AE29="A",'feuille de saisie_FRANCAIS'!AE29=""),"A",COUNTIF('feuille de saisie_FRANCAIS'!AD29:AE29,1)+COUNTIF('feuille de saisie_FRANCAIS'!AD29:AE29,2))</f>
        <v>A</v>
      </c>
      <c r="Y31" s="181" t="e">
        <f t="shared" si="8"/>
        <v>#VALUE!</v>
      </c>
      <c r="Z31" s="182" t="str">
        <f>IF(OR('résultats par compétences_FRANC'!AB31="A",'résultats par compétences_FRANC'!AD31="A",'résultats par compétences_FRANC'!AF31="A"),"A",COUNTIF('feuille de saisie_FRANCAIS'!AG29:AO29,1)+COUNTIF('feuille de saisie_FRANCAIS'!AG29:AO29,2))</f>
        <v>A</v>
      </c>
      <c r="AA31" s="183" t="e">
        <f t="shared" si="9"/>
        <v>#VALUE!</v>
      </c>
    </row>
    <row r="32" spans="1:27" ht="12.75">
      <c r="A32" s="185">
        <f>'feuille de saisie_MATHS'!A30</f>
        <v>0</v>
      </c>
      <c r="B32" s="186">
        <f>'feuille de saisie_MATHS'!B30</f>
        <v>0</v>
      </c>
      <c r="C32" s="187">
        <f>'feuille de saisie_MATHS'!C30</f>
        <v>0</v>
      </c>
      <c r="D32" s="187">
        <f>'feuille de saisie_MATHS'!D30</f>
        <v>0</v>
      </c>
      <c r="E32" s="187">
        <f>'feuille de saisie_MATHS'!E30</f>
        <v>0</v>
      </c>
      <c r="F32" s="176">
        <f>COUNTIF('feuille de saisie_FRANCAIS'!F30:AO30,1)+COUNTIF('feuille de saisie_FRANCAIS'!F30:AO30,2)</f>
        <v>0</v>
      </c>
      <c r="G32" s="176" t="e">
        <f>F32/COUNTA('feuille de saisie_FRANCAIS'!F30:AO30)*100</f>
        <v>#DIV/0!</v>
      </c>
      <c r="H32" s="177">
        <f>COUNTIF('feuille de saisie_FRANCAIS'!F30:AO30,0)</f>
        <v>0</v>
      </c>
      <c r="I32" s="177" t="e">
        <f>H32/COUNTA('feuille de saisie_FRANCAIS'!F30:AO30)*100</f>
        <v>#DIV/0!</v>
      </c>
      <c r="J32" s="178">
        <f>COUNTIF('feuille de saisie_FRANCAIS'!F30:AO30,9)</f>
        <v>0</v>
      </c>
      <c r="K32" s="179" t="e">
        <f>J32/COUNTA('feuille de saisie_FRANCAIS'!F30:AO30)*100</f>
        <v>#DIV/0!</v>
      </c>
      <c r="L32" s="180">
        <f>COUNTIF('feuille de saisie_FRANCAIS'!F30:AI30,9)</f>
        <v>0</v>
      </c>
      <c r="M32" s="181">
        <f t="shared" si="2"/>
        <v>0</v>
      </c>
      <c r="N32" s="182" t="str">
        <f>IF(OR('feuille de saisie_FRANCAIS'!F30="A",'feuille de saisie_FRANCAIS'!F30="",'feuille de saisie_FRANCAIS'!J30="A",'feuille de saisie_FRANCAIS'!J30=""),"A",COUNTIF('feuille de saisie_FRANCAIS'!F30:J30,1)+COUNTIF('feuille de saisie_FRANCAIS'!F30:J30,2))</f>
        <v>A</v>
      </c>
      <c r="O32" s="183" t="e">
        <f t="shared" si="3"/>
        <v>#VALUE!</v>
      </c>
      <c r="P32" s="182" t="str">
        <f>IF(OR('résultats par compétences_FRANC'!P32="A",'résultats par compétences_FRANC'!R32="A",'résultats par compétences_FRANC'!T32="A",'résultats par compétences_FRANC'!V32="A",'résultats par compétences_FRANC'!X32="A",'résultats par compétences_FRANC'!Z32="A"),"A",COUNTIF('feuille de saisie_FRANCAIS'!K30:AF30,1)+COUNTIF('feuille de saisie_FRANCAIS'!K30:AF30,2))</f>
        <v>A</v>
      </c>
      <c r="Q32" s="183" t="e">
        <f t="shared" si="4"/>
        <v>#VALUE!</v>
      </c>
      <c r="R32" s="180" t="str">
        <f>IF(OR('feuille de saisie_FRANCAIS'!O30="A",'feuille de saisie_FRANCAIS'!O30=""),"A",COUNTIF('feuille de saisie_FRANCAIS'!O30:O30,1)+COUNTIF('feuille de saisie_FRANCAIS'!O30:O30,2))</f>
        <v>A</v>
      </c>
      <c r="S32" s="175" t="e">
        <f t="shared" si="5"/>
        <v>#VALUE!</v>
      </c>
      <c r="T32" s="175" t="str">
        <f>IF(OR('feuille de saisie_FRANCAIS'!P30="A",'feuille de saisie_FRANCAIS'!P30="",'feuille de saisie_FRANCAIS'!T30="A",'feuille de saisie_FRANCAIS'!T30=""),"A",COUNTIF('feuille de saisie_FRANCAIS'!P30:T30,1)+COUNTIF('feuille de saisie_FRANCAIS'!P30:T30,2))</f>
        <v>A</v>
      </c>
      <c r="U32" s="175" t="e">
        <f t="shared" si="6"/>
        <v>#VALUE!</v>
      </c>
      <c r="V32" s="175" t="str">
        <f>IF(OR('feuille de saisie_FRANCAIS'!U30="A",'feuille de saisie_FRANCAIS'!U30="",'feuille de saisie_FRANCAIS'!AC30="A",'feuille de saisie_FRANCAIS'!AC30=""),"A",COUNTIF('feuille de saisie_FRANCAIS'!U30:AC30,1)+COUNTIF('feuille de saisie_FRANCAIS'!U30:AC30,2))</f>
        <v>A</v>
      </c>
      <c r="W32" s="175" t="e">
        <f t="shared" si="7"/>
        <v>#VALUE!</v>
      </c>
      <c r="X32" s="175" t="str">
        <f>IF(OR('feuille de saisie_FRANCAIS'!AD30="A",'feuille de saisie_FRANCAIS'!AD30="",'feuille de saisie_FRANCAIS'!AE30="A",'feuille de saisie_FRANCAIS'!AE30=""),"A",COUNTIF('feuille de saisie_FRANCAIS'!AD30:AE30,1)+COUNTIF('feuille de saisie_FRANCAIS'!AD30:AE30,2))</f>
        <v>A</v>
      </c>
      <c r="Y32" s="181" t="e">
        <f t="shared" si="8"/>
        <v>#VALUE!</v>
      </c>
      <c r="Z32" s="182" t="str">
        <f>IF(OR('résultats par compétences_FRANC'!AB32="A",'résultats par compétences_FRANC'!AD32="A",'résultats par compétences_FRANC'!AF32="A"),"A",COUNTIF('feuille de saisie_FRANCAIS'!AG30:AO30,1)+COUNTIF('feuille de saisie_FRANCAIS'!AG30:AO30,2))</f>
        <v>A</v>
      </c>
      <c r="AA32" s="183" t="e">
        <f t="shared" si="9"/>
        <v>#VALUE!</v>
      </c>
    </row>
    <row r="33" spans="1:27" ht="12.75">
      <c r="A33" s="185">
        <f>'feuille de saisie_MATHS'!A31</f>
        <v>0</v>
      </c>
      <c r="B33" s="186">
        <f>'feuille de saisie_MATHS'!B31</f>
        <v>0</v>
      </c>
      <c r="C33" s="187">
        <f>'feuille de saisie_MATHS'!C31</f>
        <v>0</v>
      </c>
      <c r="D33" s="187">
        <f>'feuille de saisie_MATHS'!D31</f>
        <v>0</v>
      </c>
      <c r="E33" s="187">
        <f>'feuille de saisie_MATHS'!E31</f>
        <v>0</v>
      </c>
      <c r="F33" s="176">
        <f>COUNTIF('feuille de saisie_FRANCAIS'!F31:AO31,1)+COUNTIF('feuille de saisie_FRANCAIS'!F31:AO31,2)</f>
        <v>0</v>
      </c>
      <c r="G33" s="176" t="e">
        <f>F33/COUNTA('feuille de saisie_FRANCAIS'!F31:AO31)*100</f>
        <v>#DIV/0!</v>
      </c>
      <c r="H33" s="177">
        <f>COUNTIF('feuille de saisie_FRANCAIS'!F31:AO31,0)</f>
        <v>0</v>
      </c>
      <c r="I33" s="177" t="e">
        <f>H33/COUNTA('feuille de saisie_FRANCAIS'!F31:AO31)*100</f>
        <v>#DIV/0!</v>
      </c>
      <c r="J33" s="178">
        <f>COUNTIF('feuille de saisie_FRANCAIS'!F31:AO31,9)</f>
        <v>0</v>
      </c>
      <c r="K33" s="179" t="e">
        <f>J33/COUNTA('feuille de saisie_FRANCAIS'!F31:AO31)*100</f>
        <v>#DIV/0!</v>
      </c>
      <c r="L33" s="180">
        <f>COUNTIF('feuille de saisie_FRANCAIS'!F31:AI31,9)</f>
        <v>0</v>
      </c>
      <c r="M33" s="181">
        <f t="shared" si="2"/>
        <v>0</v>
      </c>
      <c r="N33" s="182" t="str">
        <f>IF(OR('feuille de saisie_FRANCAIS'!F31="A",'feuille de saisie_FRANCAIS'!F31="",'feuille de saisie_FRANCAIS'!J31="A",'feuille de saisie_FRANCAIS'!J31=""),"A",COUNTIF('feuille de saisie_FRANCAIS'!F31:J31,1)+COUNTIF('feuille de saisie_FRANCAIS'!F31:J31,2))</f>
        <v>A</v>
      </c>
      <c r="O33" s="183" t="e">
        <f t="shared" si="3"/>
        <v>#VALUE!</v>
      </c>
      <c r="P33" s="182" t="str">
        <f>IF(OR('résultats par compétences_FRANC'!P33="A",'résultats par compétences_FRANC'!R33="A",'résultats par compétences_FRANC'!T33="A",'résultats par compétences_FRANC'!V33="A",'résultats par compétences_FRANC'!X33="A",'résultats par compétences_FRANC'!Z33="A"),"A",COUNTIF('feuille de saisie_FRANCAIS'!K31:AF31,1)+COUNTIF('feuille de saisie_FRANCAIS'!K31:AF31,2))</f>
        <v>A</v>
      </c>
      <c r="Q33" s="183" t="e">
        <f t="shared" si="4"/>
        <v>#VALUE!</v>
      </c>
      <c r="R33" s="180" t="str">
        <f>IF(OR('feuille de saisie_FRANCAIS'!O31="A",'feuille de saisie_FRANCAIS'!O31=""),"A",COUNTIF('feuille de saisie_FRANCAIS'!O31:O31,1)+COUNTIF('feuille de saisie_FRANCAIS'!O31:O31,2))</f>
        <v>A</v>
      </c>
      <c r="S33" s="175" t="e">
        <f t="shared" si="5"/>
        <v>#VALUE!</v>
      </c>
      <c r="T33" s="175" t="str">
        <f>IF(OR('feuille de saisie_FRANCAIS'!P31="A",'feuille de saisie_FRANCAIS'!P31="",'feuille de saisie_FRANCAIS'!T31="A",'feuille de saisie_FRANCAIS'!T31=""),"A",COUNTIF('feuille de saisie_FRANCAIS'!P31:T31,1)+COUNTIF('feuille de saisie_FRANCAIS'!P31:T31,2))</f>
        <v>A</v>
      </c>
      <c r="U33" s="175" t="e">
        <f t="shared" si="6"/>
        <v>#VALUE!</v>
      </c>
      <c r="V33" s="175" t="str">
        <f>IF(OR('feuille de saisie_FRANCAIS'!U31="A",'feuille de saisie_FRANCAIS'!U31="",'feuille de saisie_FRANCAIS'!AC31="A",'feuille de saisie_FRANCAIS'!AC31=""),"A",COUNTIF('feuille de saisie_FRANCAIS'!U31:AC31,1)+COUNTIF('feuille de saisie_FRANCAIS'!U31:AC31,2))</f>
        <v>A</v>
      </c>
      <c r="W33" s="175" t="e">
        <f t="shared" si="7"/>
        <v>#VALUE!</v>
      </c>
      <c r="X33" s="175" t="str">
        <f>IF(OR('feuille de saisie_FRANCAIS'!AD31="A",'feuille de saisie_FRANCAIS'!AD31="",'feuille de saisie_FRANCAIS'!AE31="A",'feuille de saisie_FRANCAIS'!AE31=""),"A",COUNTIF('feuille de saisie_FRANCAIS'!AD31:AE31,1)+COUNTIF('feuille de saisie_FRANCAIS'!AD31:AE31,2))</f>
        <v>A</v>
      </c>
      <c r="Y33" s="181" t="e">
        <f t="shared" si="8"/>
        <v>#VALUE!</v>
      </c>
      <c r="Z33" s="182" t="str">
        <f>IF(OR('résultats par compétences_FRANC'!AB33="A",'résultats par compétences_FRANC'!AD33="A",'résultats par compétences_FRANC'!AF33="A"),"A",COUNTIF('feuille de saisie_FRANCAIS'!AG31:AO31,1)+COUNTIF('feuille de saisie_FRANCAIS'!AG31:AO31,2))</f>
        <v>A</v>
      </c>
      <c r="AA33" s="183" t="e">
        <f t="shared" si="9"/>
        <v>#VALUE!</v>
      </c>
    </row>
    <row r="34" spans="1:27" ht="12.75">
      <c r="A34" s="185">
        <f>'feuille de saisie_MATHS'!A32</f>
        <v>0</v>
      </c>
      <c r="B34" s="186">
        <f>'feuille de saisie_MATHS'!B32</f>
        <v>0</v>
      </c>
      <c r="C34" s="187">
        <f>'feuille de saisie_MATHS'!C32</f>
        <v>0</v>
      </c>
      <c r="D34" s="187">
        <f>'feuille de saisie_MATHS'!D32</f>
        <v>0</v>
      </c>
      <c r="E34" s="187">
        <f>'feuille de saisie_MATHS'!E32</f>
        <v>0</v>
      </c>
      <c r="F34" s="176">
        <f>COUNTIF('feuille de saisie_FRANCAIS'!F32:AO32,1)+COUNTIF('feuille de saisie_FRANCAIS'!F32:AO32,2)</f>
        <v>0</v>
      </c>
      <c r="G34" s="176" t="e">
        <f>F34/COUNTA('feuille de saisie_FRANCAIS'!F32:AO32)*100</f>
        <v>#DIV/0!</v>
      </c>
      <c r="H34" s="177">
        <f>COUNTIF('feuille de saisie_FRANCAIS'!F32:AO32,0)</f>
        <v>0</v>
      </c>
      <c r="I34" s="177" t="e">
        <f>H34/COUNTA('feuille de saisie_FRANCAIS'!F32:AO32)*100</f>
        <v>#DIV/0!</v>
      </c>
      <c r="J34" s="178">
        <f>COUNTIF('feuille de saisie_FRANCAIS'!F32:AO32,9)</f>
        <v>0</v>
      </c>
      <c r="K34" s="179" t="e">
        <f>J34/COUNTA('feuille de saisie_FRANCAIS'!F32:AO32)*100</f>
        <v>#DIV/0!</v>
      </c>
      <c r="L34" s="180">
        <f>COUNTIF('feuille de saisie_FRANCAIS'!F32:AI32,9)</f>
        <v>0</v>
      </c>
      <c r="M34" s="181">
        <f t="shared" si="2"/>
        <v>0</v>
      </c>
      <c r="N34" s="182" t="str">
        <f>IF(OR('feuille de saisie_FRANCAIS'!F32="A",'feuille de saisie_FRANCAIS'!F32="",'feuille de saisie_FRANCAIS'!J32="A",'feuille de saisie_FRANCAIS'!J32=""),"A",COUNTIF('feuille de saisie_FRANCAIS'!F32:J32,1)+COUNTIF('feuille de saisie_FRANCAIS'!F32:J32,2))</f>
        <v>A</v>
      </c>
      <c r="O34" s="183" t="e">
        <f t="shared" si="3"/>
        <v>#VALUE!</v>
      </c>
      <c r="P34" s="182" t="str">
        <f>IF(OR('résultats par compétences_FRANC'!P34="A",'résultats par compétences_FRANC'!R34="A",'résultats par compétences_FRANC'!T34="A",'résultats par compétences_FRANC'!V34="A",'résultats par compétences_FRANC'!X34="A",'résultats par compétences_FRANC'!Z34="A"),"A",COUNTIF('feuille de saisie_FRANCAIS'!K32:AF32,1)+COUNTIF('feuille de saisie_FRANCAIS'!K32:AF32,2))</f>
        <v>A</v>
      </c>
      <c r="Q34" s="183" t="e">
        <f t="shared" si="4"/>
        <v>#VALUE!</v>
      </c>
      <c r="R34" s="180" t="str">
        <f>IF(OR('feuille de saisie_FRANCAIS'!O32="A",'feuille de saisie_FRANCAIS'!O32=""),"A",COUNTIF('feuille de saisie_FRANCAIS'!O32:O32,1)+COUNTIF('feuille de saisie_FRANCAIS'!O32:O32,2))</f>
        <v>A</v>
      </c>
      <c r="S34" s="175" t="e">
        <f t="shared" si="5"/>
        <v>#VALUE!</v>
      </c>
      <c r="T34" s="175" t="str">
        <f>IF(OR('feuille de saisie_FRANCAIS'!P32="A",'feuille de saisie_FRANCAIS'!P32="",'feuille de saisie_FRANCAIS'!T32="A",'feuille de saisie_FRANCAIS'!T32=""),"A",COUNTIF('feuille de saisie_FRANCAIS'!P32:T32,1)+COUNTIF('feuille de saisie_FRANCAIS'!P32:T32,2))</f>
        <v>A</v>
      </c>
      <c r="U34" s="175" t="e">
        <f t="shared" si="6"/>
        <v>#VALUE!</v>
      </c>
      <c r="V34" s="175" t="str">
        <f>IF(OR('feuille de saisie_FRANCAIS'!U32="A",'feuille de saisie_FRANCAIS'!U32="",'feuille de saisie_FRANCAIS'!AC32="A",'feuille de saisie_FRANCAIS'!AC32=""),"A",COUNTIF('feuille de saisie_FRANCAIS'!U32:AC32,1)+COUNTIF('feuille de saisie_FRANCAIS'!U32:AC32,2))</f>
        <v>A</v>
      </c>
      <c r="W34" s="175" t="e">
        <f t="shared" si="7"/>
        <v>#VALUE!</v>
      </c>
      <c r="X34" s="175" t="str">
        <f>IF(OR('feuille de saisie_FRANCAIS'!AD32="A",'feuille de saisie_FRANCAIS'!AD32="",'feuille de saisie_FRANCAIS'!AE32="A",'feuille de saisie_FRANCAIS'!AE32=""),"A",COUNTIF('feuille de saisie_FRANCAIS'!AD32:AE32,1)+COUNTIF('feuille de saisie_FRANCAIS'!AD32:AE32,2))</f>
        <v>A</v>
      </c>
      <c r="Y34" s="181" t="e">
        <f t="shared" si="8"/>
        <v>#VALUE!</v>
      </c>
      <c r="Z34" s="182" t="str">
        <f>IF(OR('résultats par compétences_FRANC'!AB34="A",'résultats par compétences_FRANC'!AD34="A",'résultats par compétences_FRANC'!AF34="A"),"A",COUNTIF('feuille de saisie_FRANCAIS'!AG32:AO32,1)+COUNTIF('feuille de saisie_FRANCAIS'!AG32:AO32,2))</f>
        <v>A</v>
      </c>
      <c r="AA34" s="183" t="e">
        <f t="shared" si="9"/>
        <v>#VALUE!</v>
      </c>
    </row>
    <row r="35" spans="1:27" ht="12.75">
      <c r="A35" s="185">
        <f>'feuille de saisie_MATHS'!A33</f>
        <v>0</v>
      </c>
      <c r="B35" s="186">
        <f>'feuille de saisie_MATHS'!B33</f>
        <v>0</v>
      </c>
      <c r="C35" s="187">
        <f>'feuille de saisie_MATHS'!C33</f>
        <v>0</v>
      </c>
      <c r="D35" s="187">
        <f>'feuille de saisie_MATHS'!D33</f>
        <v>0</v>
      </c>
      <c r="E35" s="187">
        <f>'feuille de saisie_MATHS'!E33</f>
        <v>0</v>
      </c>
      <c r="F35" s="176">
        <f>COUNTIF('feuille de saisie_FRANCAIS'!F33:AO33,1)+COUNTIF('feuille de saisie_FRANCAIS'!F33:AO33,2)</f>
        <v>0</v>
      </c>
      <c r="G35" s="176" t="e">
        <f>F35/COUNTA('feuille de saisie_FRANCAIS'!F33:AO33)*100</f>
        <v>#DIV/0!</v>
      </c>
      <c r="H35" s="177">
        <f>COUNTIF('feuille de saisie_FRANCAIS'!F33:AO33,0)</f>
        <v>0</v>
      </c>
      <c r="I35" s="177" t="e">
        <f>H35/COUNTA('feuille de saisie_FRANCAIS'!F33:AO33)*100</f>
        <v>#DIV/0!</v>
      </c>
      <c r="J35" s="178">
        <f>COUNTIF('feuille de saisie_FRANCAIS'!F33:AO33,9)</f>
        <v>0</v>
      </c>
      <c r="K35" s="179" t="e">
        <f>J35/COUNTA('feuille de saisie_FRANCAIS'!F33:AO33)*100</f>
        <v>#DIV/0!</v>
      </c>
      <c r="L35" s="180">
        <f>COUNTIF('feuille de saisie_FRANCAIS'!F33:AI33,9)</f>
        <v>0</v>
      </c>
      <c r="M35" s="181">
        <f t="shared" si="2"/>
        <v>0</v>
      </c>
      <c r="N35" s="182" t="str">
        <f>IF(OR('feuille de saisie_FRANCAIS'!F33="A",'feuille de saisie_FRANCAIS'!F33="",'feuille de saisie_FRANCAIS'!J33="A",'feuille de saisie_FRANCAIS'!J33=""),"A",COUNTIF('feuille de saisie_FRANCAIS'!F33:J33,1)+COUNTIF('feuille de saisie_FRANCAIS'!F33:J33,2))</f>
        <v>A</v>
      </c>
      <c r="O35" s="183" t="e">
        <f t="shared" si="3"/>
        <v>#VALUE!</v>
      </c>
      <c r="P35" s="182" t="str">
        <f>IF(OR('résultats par compétences_FRANC'!P35="A",'résultats par compétences_FRANC'!R35="A",'résultats par compétences_FRANC'!T35="A",'résultats par compétences_FRANC'!V35="A",'résultats par compétences_FRANC'!X35="A",'résultats par compétences_FRANC'!Z35="A"),"A",COUNTIF('feuille de saisie_FRANCAIS'!K33:AF33,1)+COUNTIF('feuille de saisie_FRANCAIS'!K33:AF33,2))</f>
        <v>A</v>
      </c>
      <c r="Q35" s="183" t="e">
        <f t="shared" si="4"/>
        <v>#VALUE!</v>
      </c>
      <c r="R35" s="180" t="str">
        <f>IF(OR('feuille de saisie_FRANCAIS'!O33="A",'feuille de saisie_FRANCAIS'!O33=""),"A",COUNTIF('feuille de saisie_FRANCAIS'!O33:O33,1)+COUNTIF('feuille de saisie_FRANCAIS'!O33:O33,2))</f>
        <v>A</v>
      </c>
      <c r="S35" s="175" t="e">
        <f t="shared" si="5"/>
        <v>#VALUE!</v>
      </c>
      <c r="T35" s="175" t="str">
        <f>IF(OR('feuille de saisie_FRANCAIS'!P33="A",'feuille de saisie_FRANCAIS'!P33="",'feuille de saisie_FRANCAIS'!T33="A",'feuille de saisie_FRANCAIS'!T33=""),"A",COUNTIF('feuille de saisie_FRANCAIS'!P33:T33,1)+COUNTIF('feuille de saisie_FRANCAIS'!P33:T33,2))</f>
        <v>A</v>
      </c>
      <c r="U35" s="175" t="e">
        <f t="shared" si="6"/>
        <v>#VALUE!</v>
      </c>
      <c r="V35" s="175" t="str">
        <f>IF(OR('feuille de saisie_FRANCAIS'!U33="A",'feuille de saisie_FRANCAIS'!U33="",'feuille de saisie_FRANCAIS'!AC33="A",'feuille de saisie_FRANCAIS'!AC33=""),"A",COUNTIF('feuille de saisie_FRANCAIS'!U33:AC33,1)+COUNTIF('feuille de saisie_FRANCAIS'!U33:AC33,2))</f>
        <v>A</v>
      </c>
      <c r="W35" s="175" t="e">
        <f t="shared" si="7"/>
        <v>#VALUE!</v>
      </c>
      <c r="X35" s="175" t="str">
        <f>IF(OR('feuille de saisie_FRANCAIS'!AD33="A",'feuille de saisie_FRANCAIS'!AD33="",'feuille de saisie_FRANCAIS'!AE33="A",'feuille de saisie_FRANCAIS'!AE33=""),"A",COUNTIF('feuille de saisie_FRANCAIS'!AD33:AE33,1)+COUNTIF('feuille de saisie_FRANCAIS'!AD33:AE33,2))</f>
        <v>A</v>
      </c>
      <c r="Y35" s="181" t="e">
        <f t="shared" si="8"/>
        <v>#VALUE!</v>
      </c>
      <c r="Z35" s="182" t="str">
        <f>IF(OR('résultats par compétences_FRANC'!AB35="A",'résultats par compétences_FRANC'!AD35="A",'résultats par compétences_FRANC'!AF35="A"),"A",COUNTIF('feuille de saisie_FRANCAIS'!AG33:AO33,1)+COUNTIF('feuille de saisie_FRANCAIS'!AG33:AO33,2))</f>
        <v>A</v>
      </c>
      <c r="AA35" s="183" t="e">
        <f t="shared" si="9"/>
        <v>#VALUE!</v>
      </c>
    </row>
    <row r="36" spans="1:27" ht="12.75">
      <c r="A36" s="185">
        <f>'feuille de saisie_MATHS'!A34</f>
        <v>0</v>
      </c>
      <c r="B36" s="186">
        <f>'feuille de saisie_MATHS'!B34</f>
        <v>0</v>
      </c>
      <c r="C36" s="187">
        <f>'feuille de saisie_MATHS'!C34</f>
        <v>0</v>
      </c>
      <c r="D36" s="187">
        <f>'feuille de saisie_MATHS'!D34</f>
        <v>0</v>
      </c>
      <c r="E36" s="187">
        <f>'feuille de saisie_MATHS'!E34</f>
        <v>0</v>
      </c>
      <c r="F36" s="176">
        <f>COUNTIF('feuille de saisie_FRANCAIS'!F34:AO34,1)+COUNTIF('feuille de saisie_FRANCAIS'!F34:AO34,2)</f>
        <v>0</v>
      </c>
      <c r="G36" s="176" t="e">
        <f>F36/COUNTA('feuille de saisie_FRANCAIS'!F34:AO34)*100</f>
        <v>#DIV/0!</v>
      </c>
      <c r="H36" s="177">
        <f>COUNTIF('feuille de saisie_FRANCAIS'!F34:AO34,0)</f>
        <v>0</v>
      </c>
      <c r="I36" s="177" t="e">
        <f>H36/COUNTA('feuille de saisie_FRANCAIS'!F34:AO34)*100</f>
        <v>#DIV/0!</v>
      </c>
      <c r="J36" s="178">
        <f>COUNTIF('feuille de saisie_FRANCAIS'!F34:AO34,9)</f>
        <v>0</v>
      </c>
      <c r="K36" s="179" t="e">
        <f>J36/COUNTA('feuille de saisie_FRANCAIS'!F34:AO34)*100</f>
        <v>#DIV/0!</v>
      </c>
      <c r="L36" s="180">
        <f>COUNTIF('feuille de saisie_FRANCAIS'!F34:AI34,9)</f>
        <v>0</v>
      </c>
      <c r="M36" s="181">
        <f t="shared" si="2"/>
        <v>0</v>
      </c>
      <c r="N36" s="182" t="str">
        <f>IF(OR('feuille de saisie_FRANCAIS'!F34="A",'feuille de saisie_FRANCAIS'!F34="",'feuille de saisie_FRANCAIS'!J34="A",'feuille de saisie_FRANCAIS'!J34=""),"A",COUNTIF('feuille de saisie_FRANCAIS'!F34:J34,1)+COUNTIF('feuille de saisie_FRANCAIS'!F34:J34,2))</f>
        <v>A</v>
      </c>
      <c r="O36" s="183" t="e">
        <f t="shared" si="3"/>
        <v>#VALUE!</v>
      </c>
      <c r="P36" s="182" t="str">
        <f>IF(OR('résultats par compétences_FRANC'!P36="A",'résultats par compétences_FRANC'!R36="A",'résultats par compétences_FRANC'!T36="A",'résultats par compétences_FRANC'!V36="A",'résultats par compétences_FRANC'!X36="A",'résultats par compétences_FRANC'!Z36="A"),"A",COUNTIF('feuille de saisie_FRANCAIS'!K34:AF34,1)+COUNTIF('feuille de saisie_FRANCAIS'!K34:AF34,2))</f>
        <v>A</v>
      </c>
      <c r="Q36" s="183" t="e">
        <f t="shared" si="4"/>
        <v>#VALUE!</v>
      </c>
      <c r="R36" s="180" t="str">
        <f>IF(OR('feuille de saisie_FRANCAIS'!O34="A",'feuille de saisie_FRANCAIS'!O34=""),"A",COUNTIF('feuille de saisie_FRANCAIS'!O34:O34,1)+COUNTIF('feuille de saisie_FRANCAIS'!O34:O34,2))</f>
        <v>A</v>
      </c>
      <c r="S36" s="175" t="e">
        <f t="shared" si="5"/>
        <v>#VALUE!</v>
      </c>
      <c r="T36" s="175" t="str">
        <f>IF(OR('feuille de saisie_FRANCAIS'!P34="A",'feuille de saisie_FRANCAIS'!P34="",'feuille de saisie_FRANCAIS'!T34="A",'feuille de saisie_FRANCAIS'!T34=""),"A",COUNTIF('feuille de saisie_FRANCAIS'!P34:T34,1)+COUNTIF('feuille de saisie_FRANCAIS'!P34:T34,2))</f>
        <v>A</v>
      </c>
      <c r="U36" s="175" t="e">
        <f t="shared" si="6"/>
        <v>#VALUE!</v>
      </c>
      <c r="V36" s="175" t="str">
        <f>IF(OR('feuille de saisie_FRANCAIS'!U34="A",'feuille de saisie_FRANCAIS'!U34="",'feuille de saisie_FRANCAIS'!AC34="A",'feuille de saisie_FRANCAIS'!AC34=""),"A",COUNTIF('feuille de saisie_FRANCAIS'!U34:AC34,1)+COUNTIF('feuille de saisie_FRANCAIS'!U34:AC34,2))</f>
        <v>A</v>
      </c>
      <c r="W36" s="175" t="e">
        <f t="shared" si="7"/>
        <v>#VALUE!</v>
      </c>
      <c r="X36" s="175" t="str">
        <f>IF(OR('feuille de saisie_FRANCAIS'!AD34="A",'feuille de saisie_FRANCAIS'!AD34="",'feuille de saisie_FRANCAIS'!AE34="A",'feuille de saisie_FRANCAIS'!AE34=""),"A",COUNTIF('feuille de saisie_FRANCAIS'!AD34:AE34,1)+COUNTIF('feuille de saisie_FRANCAIS'!AD34:AE34,2))</f>
        <v>A</v>
      </c>
      <c r="Y36" s="181" t="e">
        <f t="shared" si="8"/>
        <v>#VALUE!</v>
      </c>
      <c r="Z36" s="182" t="str">
        <f>IF(OR('résultats par compétences_FRANC'!AB36="A",'résultats par compétences_FRANC'!AD36="A",'résultats par compétences_FRANC'!AF36="A"),"A",COUNTIF('feuille de saisie_FRANCAIS'!AG34:AO34,1)+COUNTIF('feuille de saisie_FRANCAIS'!AG34:AO34,2))</f>
        <v>A</v>
      </c>
      <c r="AA36" s="183" t="e">
        <f t="shared" si="9"/>
        <v>#VALUE!</v>
      </c>
    </row>
    <row r="37" spans="1:27" ht="13.5" thickBot="1">
      <c r="A37" s="188">
        <f>'feuille de saisie_MATHS'!A35</f>
        <v>0</v>
      </c>
      <c r="B37" s="189">
        <f>'feuille de saisie_MATHS'!B35</f>
        <v>0</v>
      </c>
      <c r="C37" s="190">
        <f>'feuille de saisie_MATHS'!C35</f>
        <v>0</v>
      </c>
      <c r="D37" s="190">
        <f>'feuille de saisie_MATHS'!D35</f>
        <v>0</v>
      </c>
      <c r="E37" s="190">
        <f>'feuille de saisie_MATHS'!E35</f>
        <v>0</v>
      </c>
      <c r="F37" s="191">
        <f>COUNTIF('feuille de saisie_FRANCAIS'!F35:AO35,1)+COUNTIF('feuille de saisie_FRANCAIS'!F35:AO35,2)</f>
        <v>0</v>
      </c>
      <c r="G37" s="191" t="e">
        <f>F37/COUNTA('feuille de saisie_FRANCAIS'!F35:AO35)*100</f>
        <v>#DIV/0!</v>
      </c>
      <c r="H37" s="192">
        <f>COUNTIF('feuille de saisie_FRANCAIS'!F35:AO35,0)</f>
        <v>0</v>
      </c>
      <c r="I37" s="192" t="e">
        <f>H37/COUNTA('feuille de saisie_FRANCAIS'!F35:AO35)*100</f>
        <v>#DIV/0!</v>
      </c>
      <c r="J37" s="193">
        <f>COUNTIF('feuille de saisie_FRANCAIS'!F35:AO35,9)</f>
        <v>0</v>
      </c>
      <c r="K37" s="194" t="e">
        <f>J37/COUNTA('feuille de saisie_FRANCAIS'!F35:AO35)*100</f>
        <v>#DIV/0!</v>
      </c>
      <c r="L37" s="180">
        <f>COUNTIF('feuille de saisie_FRANCAIS'!F35:AI35,9)</f>
        <v>0</v>
      </c>
      <c r="M37" s="181">
        <f t="shared" si="2"/>
        <v>0</v>
      </c>
      <c r="N37" s="195" t="str">
        <f>IF(OR('feuille de saisie_FRANCAIS'!F35="A",'feuille de saisie_FRANCAIS'!F35="",'feuille de saisie_FRANCAIS'!J35="A",'feuille de saisie_FRANCAIS'!J35=""),"A",COUNTIF('feuille de saisie_FRANCAIS'!F35:J35,1)+COUNTIF('feuille de saisie_FRANCAIS'!F35:J35,2))</f>
        <v>A</v>
      </c>
      <c r="O37" s="196" t="e">
        <f t="shared" si="3"/>
        <v>#VALUE!</v>
      </c>
      <c r="P37" s="195" t="str">
        <f>IF(OR('résultats par compétences_FRANC'!P37="A",'résultats par compétences_FRANC'!R37="A",'résultats par compétences_FRANC'!T37="A",'résultats par compétences_FRANC'!V37="A",'résultats par compétences_FRANC'!X37="A",'résultats par compétences_FRANC'!Z37="A"),"A",COUNTIF('feuille de saisie_FRANCAIS'!K35:AF35,1)+COUNTIF('feuille de saisie_FRANCAIS'!K35:AF35,2))</f>
        <v>A</v>
      </c>
      <c r="Q37" s="196" t="e">
        <f t="shared" si="4"/>
        <v>#VALUE!</v>
      </c>
      <c r="R37" s="180" t="str">
        <f>IF(OR('feuille de saisie_FRANCAIS'!O35="A",'feuille de saisie_FRANCAIS'!O35=""),"A",COUNTIF('feuille de saisie_FRANCAIS'!O35:O35,1)+COUNTIF('feuille de saisie_FRANCAIS'!O35:O35,2))</f>
        <v>A</v>
      </c>
      <c r="S37" s="175" t="e">
        <f t="shared" si="5"/>
        <v>#VALUE!</v>
      </c>
      <c r="T37" s="175" t="str">
        <f>IF(OR('feuille de saisie_FRANCAIS'!P35="A",'feuille de saisie_FRANCAIS'!P35="",'feuille de saisie_FRANCAIS'!T35="A",'feuille de saisie_FRANCAIS'!T35=""),"A",COUNTIF('feuille de saisie_FRANCAIS'!P35:T35,1)+COUNTIF('feuille de saisie_FRANCAIS'!P35:T35,2))</f>
        <v>A</v>
      </c>
      <c r="U37" s="175" t="e">
        <f t="shared" si="6"/>
        <v>#VALUE!</v>
      </c>
      <c r="V37" s="175" t="str">
        <f>IF(OR('feuille de saisie_FRANCAIS'!U35="A",'feuille de saisie_FRANCAIS'!U35="",'feuille de saisie_FRANCAIS'!AC35="A",'feuille de saisie_FRANCAIS'!AC35=""),"A",COUNTIF('feuille de saisie_FRANCAIS'!U35:AC35,1)+COUNTIF('feuille de saisie_FRANCAIS'!U35:AC35,2))</f>
        <v>A</v>
      </c>
      <c r="W37" s="175" t="e">
        <f t="shared" si="7"/>
        <v>#VALUE!</v>
      </c>
      <c r="X37" s="175" t="str">
        <f>IF(OR('feuille de saisie_FRANCAIS'!AD35="A",'feuille de saisie_FRANCAIS'!AD35="",'feuille de saisie_FRANCAIS'!AE35="A",'feuille de saisie_FRANCAIS'!AE35=""),"A",COUNTIF('feuille de saisie_FRANCAIS'!AD35:AE35,1)+COUNTIF('feuille de saisie_FRANCAIS'!AD35:AE35,2))</f>
        <v>A</v>
      </c>
      <c r="Y37" s="181" t="e">
        <f t="shared" si="8"/>
        <v>#VALUE!</v>
      </c>
      <c r="Z37" s="195" t="str">
        <f>IF(OR('résultats par compétences_FRANC'!AB37="A",'résultats par compétences_FRANC'!AD37="A",'résultats par compétences_FRANC'!AF37="A"),"A",COUNTIF('feuille de saisie_FRANCAIS'!AG35:AO35,1)+COUNTIF('feuille de saisie_FRANCAIS'!AG35:AO35,2))</f>
        <v>A</v>
      </c>
      <c r="AA37" s="196" t="e">
        <f t="shared" si="9"/>
        <v>#VALUE!</v>
      </c>
    </row>
  </sheetData>
  <sheetProtection sheet="1" selectLockedCells="1" selectUnlockedCells="1"/>
  <mergeCells count="20">
    <mergeCell ref="A1:AA1"/>
    <mergeCell ref="L4:M4"/>
    <mergeCell ref="R4:S4"/>
    <mergeCell ref="T4:U4"/>
    <mergeCell ref="V4:W4"/>
    <mergeCell ref="A2:G3"/>
    <mergeCell ref="H2:I3"/>
    <mergeCell ref="J2:K3"/>
    <mergeCell ref="N2:O4"/>
    <mergeCell ref="P2:Q4"/>
    <mergeCell ref="A5:E5"/>
    <mergeCell ref="X4:Y4"/>
    <mergeCell ref="AB4:AC4"/>
    <mergeCell ref="AD4:AE4"/>
    <mergeCell ref="Z2:AA4"/>
    <mergeCell ref="A4:B4"/>
    <mergeCell ref="C4:E4"/>
    <mergeCell ref="F4:G4"/>
    <mergeCell ref="H4:I4"/>
    <mergeCell ref="J4:K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Evaluations Mi-CP</dc:title>
  <dc:subject/>
  <dc:creator>Grenoble2-Meyzieux-DijonOuest</dc:creator>
  <cp:keywords/>
  <dc:description/>
  <cp:lastModifiedBy>VAILLAUT</cp:lastModifiedBy>
  <cp:lastPrinted>2015-01-27T16:46:52Z</cp:lastPrinted>
  <dcterms:modified xsi:type="dcterms:W3CDTF">2015-01-27T21:57:08Z</dcterms:modified>
  <cp:category/>
  <cp:version/>
  <cp:contentType/>
  <cp:contentStatus/>
</cp:coreProperties>
</file>